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23256" windowHeight="12012" activeTab="0"/>
  </bookViews>
  <sheets>
    <sheet name="Лист1" sheetId="1" r:id="rId1"/>
  </sheets>
  <definedNames/>
  <calcPr fullCalcOnLoad="1"/>
</workbook>
</file>

<file path=xl/sharedStrings.xml><?xml version="1.0" encoding="utf-8"?>
<sst xmlns="http://schemas.openxmlformats.org/spreadsheetml/2006/main" count="250" uniqueCount="205">
  <si>
    <t>м. Нетішин</t>
  </si>
  <si>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</si>
  <si>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</si>
  <si>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</si>
  <si>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</si>
  <si>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</si>
  <si>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</si>
  <si>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</si>
  <si>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</si>
  <si>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</si>
  <si>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</si>
  <si>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</si>
  <si>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</si>
  <si>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</si>
  <si>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</si>
  <si>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</si>
  <si>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</si>
  <si>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Виконавчий комітет Нетішинської міської ради</t>
  </si>
  <si>
    <t>010000</t>
  </si>
  <si>
    <t>Державне управління</t>
  </si>
  <si>
    <t>010116</t>
  </si>
  <si>
    <t>Органи місцевого самоврядування</t>
  </si>
  <si>
    <t>080000</t>
  </si>
  <si>
    <t>Охорона здоров`я</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</si>
  <si>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</si>
  <si>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</si>
  <si>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090000</t>
  </si>
  <si>
    <t>Соціальний захист та соціальне забезпечення</t>
  </si>
  <si>
    <t>090412</t>
  </si>
  <si>
    <t>Інші видатки на соціальний захист населення</t>
  </si>
  <si>
    <t>090802</t>
  </si>
  <si>
    <t>Інші програми соціального захисту дітей</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</si>
  <si>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</si>
  <si>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</si>
  <si>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</si>
  <si>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</si>
  <si>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100000</t>
  </si>
  <si>
    <t>Житлово-комунальне господарство</t>
  </si>
  <si>
    <t>100101</t>
  </si>
  <si>
    <t>Житлово-експлуатаційне господарство</t>
  </si>
  <si>
    <t>100203</t>
  </si>
  <si>
    <t>Благоустрій міст, сіл, селищ</t>
  </si>
  <si>
    <t>120000</t>
  </si>
  <si>
    <t>Засоби масової інформації</t>
  </si>
  <si>
    <t>120201</t>
  </si>
  <si>
    <t>Періодичні видання (газети та журнали)</t>
  </si>
  <si>
    <t>130000</t>
  </si>
  <si>
    <t>Фізична культура і спорт</t>
  </si>
  <si>
    <t>130102</t>
  </si>
  <si>
    <t>Проведення навчально-тренувальних зборів і змагань</t>
  </si>
  <si>
    <t>150000</t>
  </si>
  <si>
    <t>Будівництво</t>
  </si>
  <si>
    <t>150101</t>
  </si>
  <si>
    <t>Капітальні вкладення</t>
  </si>
  <si>
    <t>150202</t>
  </si>
  <si>
    <t>Розробка схем та проектних рішень масового застосування</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</si>
  <si>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</si>
  <si>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</si>
  <si>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</si>
  <si>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</si>
  <si>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</si>
  <si>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</si>
  <si>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170103</t>
  </si>
  <si>
    <t>Інші заходи у сфері автомобільного транспорту</t>
  </si>
  <si>
    <t>170703</t>
  </si>
  <si>
    <t>Видатки на проведення робіт, пов`язаних із будівництвом, реконструкцією, ремонтом та утриманням автомобільних доріг</t>
  </si>
  <si>
    <t>200000</t>
  </si>
  <si>
    <t>Охорона навколишнього природного середовища та ядерна безпека</t>
  </si>
  <si>
    <t>200700</t>
  </si>
  <si>
    <t>Інші природоохоронні заходи</t>
  </si>
  <si>
    <t>240000</t>
  </si>
  <si>
    <t>Цільові фонди</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</si>
  <si>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</si>
  <si>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</si>
  <si>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250000</t>
  </si>
  <si>
    <t>Видатки, не віднесені до основних груп</t>
  </si>
  <si>
    <t>250404</t>
  </si>
  <si>
    <t>Інші видатки</t>
  </si>
  <si>
    <t>10</t>
  </si>
  <si>
    <t>Відділ  освіти виконавчого  комітету Нетішинської міської ради</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</si>
  <si>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</si>
  <si>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</si>
  <si>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</si>
  <si>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</si>
  <si>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</si>
  <si>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</si>
  <si>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</si>
  <si>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</si>
  <si>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</si>
  <si>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</si>
  <si>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</si>
  <si>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</si>
  <si>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</si>
  <si>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</si>
  <si>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</si>
  <si>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</si>
  <si>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11</t>
  </si>
  <si>
    <t>Нетішинський міський центр соціальних служб для сімї, дітей та молоді</t>
  </si>
  <si>
    <t>091101</t>
  </si>
  <si>
    <t>Утримання центрів соціальних служб для сім`ї, дітей та молоді</t>
  </si>
  <si>
    <t>15</t>
  </si>
  <si>
    <t>Управління соціального захисту населення виконавчого комітету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</si>
  <si>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</si>
  <si>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</si>
  <si>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</si>
  <si>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</si>
  <si>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</si>
  <si>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</si>
  <si>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</si>
  <si>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</si>
  <si>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</si>
  <si>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</si>
  <si>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</si>
  <si>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</si>
  <si>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</si>
  <si>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</si>
  <si>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</si>
  <si>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</si>
  <si>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</si>
  <si>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</si>
  <si>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</si>
  <si>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</si>
  <si>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</si>
  <si>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</si>
  <si>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</si>
  <si>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</si>
  <si>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</si>
  <si>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</si>
  <si>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</si>
  <si>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</si>
  <si>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</si>
  <si>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</si>
  <si>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</si>
  <si>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</si>
  <si>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</si>
  <si>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</si>
  <si>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</si>
  <si>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</si>
  <si>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</si>
  <si>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</si>
  <si>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</si>
  <si>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</si>
  <si>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</si>
  <si>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</si>
  <si>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</si>
  <si>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</si>
  <si>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</si>
  <si>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</si>
  <si>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</si>
  <si>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</si>
  <si>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090413</t>
  </si>
  <si>
    <t>Допомога на догляд за інвалідом I чи II групи внаслідок психічного розладу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</si>
  <si>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</si>
  <si>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</si>
  <si>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</si>
  <si>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Витрати на поховання учасників бойових дій та інвалідів війни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</si>
  <si>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</si>
  <si>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</si>
  <si>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</si>
  <si>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</si>
  <si>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</si>
  <si>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</si>
  <si>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</si>
  <si>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</si>
  <si>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</si>
  <si>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</si>
  <si>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</si>
  <si>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</si>
  <si>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170102</t>
  </si>
  <si>
    <t>Компенсаційні виплати на пільговий проїзд автомобільним транспортом окремим категоріям громадян</t>
  </si>
  <si>
    <t>24</t>
  </si>
  <si>
    <t>Управління культури виконавчого  комітету Нетішинської міської ради</t>
  </si>
  <si>
    <t>110000</t>
  </si>
  <si>
    <t>Культура і мистецтво</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</si>
  <si>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</si>
  <si>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</si>
  <si>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</si>
  <si>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</si>
  <si>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</si>
  <si>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</si>
  <si>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</si>
  <si>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</si>
  <si>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</si>
  <si>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</si>
  <si>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45</t>
  </si>
  <si>
    <t>Фонд комунального майна міста Нетішина</t>
  </si>
  <si>
    <t>75</t>
  </si>
  <si>
    <t>Фінансове управління виконавчого комітету міської ради</t>
  </si>
  <si>
    <t>76</t>
  </si>
  <si>
    <t>250102</t>
  </si>
  <si>
    <t>Резервний фонд</t>
  </si>
  <si>
    <t>250301</t>
  </si>
  <si>
    <t>Реверсна дотація</t>
  </si>
  <si>
    <t xml:space="preserve"> </t>
  </si>
  <si>
    <t>Секретар міської ради</t>
  </si>
  <si>
    <t>О.В.Хоменко</t>
  </si>
  <si>
    <t>Погоджено:</t>
  </si>
  <si>
    <t>Начальник фінансоворго управління</t>
  </si>
  <si>
    <t>виконавчого комітету міської ради</t>
  </si>
  <si>
    <t>В.Ф.Кравчук</t>
  </si>
  <si>
    <t>Додаток 3</t>
  </si>
  <si>
    <t>ЗАТВЕРДЖЕНО</t>
  </si>
  <si>
    <t>рішенням четвертої сесії Нетішинської міської ради</t>
  </si>
  <si>
    <t>23.12.2015 року №4/</t>
  </si>
  <si>
    <t>видатків бюджету міста Нетішин на 2016 рік</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</si>
</sst>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
    <font>
      <sz val="10"/>
      <name val="Arial Cyr"/>
      <family val="0"/>
    </font>
    <font>
      <sz val="10"/>
      <name val="Times New Roman"/>
      <family val="1"/>
    </font>
    <font>
      <b/>
      <sz val="10"/>
      <name val="Times New Roman"/>
      <family val="1"/>
    </font>
    <font>
      <sz val="8"/>
      <name val="Times New Roman"/>
      <family val="1"/>
    </font>
    <font>
      <sz val="7"/>
      <name val="Times New Roman"/>
      <family val="1"/>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quotePrefix="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quotePrefix="1">
      <alignment vertical="center" wrapText="1"/>
    </xf>
    <xf numFmtId="2" fontId="2" fillId="2" borderId="1" xfId="0" applyNumberFormat="1" applyFont="1" applyFill="1" applyBorder="1" applyAlignment="1">
      <alignment vertical="center" wrapText="1"/>
    </xf>
    <xf numFmtId="2" fontId="2" fillId="0" borderId="1" xfId="0" applyNumberFormat="1" applyFont="1" applyBorder="1" applyAlignment="1">
      <alignment vertical="center" wrapText="1"/>
    </xf>
    <xf numFmtId="0" fontId="1" fillId="0" borderId="1" xfId="0" applyFont="1" applyBorder="1" applyAlignment="1" quotePrefix="1">
      <alignment horizontal="center" vertical="center" wrapText="1"/>
    </xf>
    <xf numFmtId="2" fontId="1" fillId="0" borderId="1" xfId="0" applyNumberFormat="1" applyFont="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quotePrefix="1">
      <alignment horizontal="center" vertical="center" wrapText="1"/>
    </xf>
    <xf numFmtId="0" fontId="2" fillId="0" borderId="0" xfId="0" applyFont="1" applyAlignment="1">
      <alignment horizontal="left"/>
    </xf>
    <xf numFmtId="0" fontId="4" fillId="0" borderId="0" xfId="0" applyFont="1" applyAlignment="1">
      <alignment/>
    </xf>
    <xf numFmtId="0" fontId="2" fillId="0" borderId="0" xfId="0" applyFont="1" applyAlignment="1">
      <alignment/>
    </xf>
    <xf numFmtId="4" fontId="2" fillId="2" borderId="1" xfId="0" applyNumberFormat="1" applyFont="1" applyFill="1" applyBorder="1" applyAlignment="1">
      <alignment vertical="center" wrapText="1"/>
    </xf>
    <xf numFmtId="4" fontId="2" fillId="0" borderId="1" xfId="0" applyNumberFormat="1" applyFont="1" applyBorder="1" applyAlignment="1">
      <alignment vertical="center" wrapText="1"/>
    </xf>
    <xf numFmtId="4" fontId="1" fillId="2" borderId="1" xfId="0" applyNumberFormat="1" applyFont="1" applyFill="1" applyBorder="1" applyAlignment="1">
      <alignment vertical="center" wrapText="1"/>
    </xf>
    <xf numFmtId="4" fontId="1" fillId="0" borderId="1" xfId="0" applyNumberFormat="1" applyFont="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1"/>
  <sheetViews>
    <sheetView tabSelected="1" workbookViewId="0" topLeftCell="A106">
      <selection activeCell="E123" sqref="E123"/>
    </sheetView>
  </sheetViews>
  <sheetFormatPr defaultColWidth="9.00390625" defaultRowHeight="12.75"/>
  <cols>
    <col min="1" max="1" width="11.375" style="0" customWidth="1"/>
    <col min="2" max="2" width="12.00390625" style="0" customWidth="1"/>
    <col min="3" max="3" width="40.625" style="0" customWidth="1"/>
    <col min="4" max="4" width="13.875" style="0" customWidth="1"/>
    <col min="5" max="5" width="13.625" style="0" customWidth="1"/>
    <col min="6" max="6" width="12.125" style="0" customWidth="1"/>
    <col min="7" max="8" width="11.50390625" style="0" customWidth="1"/>
    <col min="9" max="9" width="12.25390625" style="0" customWidth="1"/>
    <col min="10" max="12" width="11.50390625" style="0" customWidth="1"/>
    <col min="13" max="14" width="12.125" style="0" customWidth="1"/>
    <col min="15" max="15" width="14.50390625" style="0" customWidth="1"/>
  </cols>
  <sheetData>
    <row r="1" spans="1:12" s="1" customFormat="1" ht="12.75">
      <c r="A1" s="1" t="s">
        <v>0</v>
      </c>
      <c r="L1" s="1" t="s">
        <v>200</v>
      </c>
    </row>
    <row r="2" s="1" customFormat="1" ht="12.75">
      <c r="L2" s="1" t="s">
        <v>201</v>
      </c>
    </row>
    <row r="3" s="1" customFormat="1" ht="12.75">
      <c r="L3" s="1" t="s">
        <v>202</v>
      </c>
    </row>
    <row r="4" s="1" customFormat="1" ht="12.75">
      <c r="L4" s="1" t="s">
        <v>203</v>
      </c>
    </row>
    <row r="5" s="1" customFormat="1" ht="12.75"/>
    <row r="6" s="1" customFormat="1" ht="12.75"/>
    <row r="7" spans="1:15" s="1" customFormat="1" ht="12.75">
      <c r="A7" s="21" t="s">
        <v>1</v>
      </c>
      <c r="B7" s="22"/>
      <c r="C7" s="22"/>
      <c r="D7" s="22"/>
      <c r="E7" s="22"/>
      <c r="F7" s="22"/>
      <c r="G7" s="22"/>
      <c r="H7" s="22"/>
      <c r="I7" s="22"/>
      <c r="J7" s="22"/>
      <c r="K7" s="22"/>
      <c r="L7" s="22"/>
      <c r="M7" s="22"/>
      <c r="N7" s="22"/>
      <c r="O7" s="22"/>
    </row>
    <row r="8" spans="1:15" s="1" customFormat="1" ht="12.75">
      <c r="A8" s="21" t="s">
        <v>204</v>
      </c>
      <c r="B8" s="22"/>
      <c r="C8" s="22"/>
      <c r="D8" s="22"/>
      <c r="E8" s="22"/>
      <c r="F8" s="22"/>
      <c r="G8" s="22"/>
      <c r="H8" s="22"/>
      <c r="I8" s="22"/>
      <c r="J8" s="22"/>
      <c r="K8" s="22"/>
      <c r="L8" s="22"/>
      <c r="M8" s="22"/>
      <c r="N8" s="22"/>
      <c r="O8" s="22"/>
    </row>
    <row r="9" s="1" customFormat="1" ht="12.75">
      <c r="O9" s="2" t="s">
        <v>2</v>
      </c>
    </row>
    <row r="10" spans="1:15" s="1" customFormat="1" ht="12.75" customHeight="1">
      <c r="A10" s="23" t="s">
        <v>3</v>
      </c>
      <c r="B10" s="23" t="s">
        <v>4</v>
      </c>
      <c r="C10" s="24" t="s">
        <v>5</v>
      </c>
      <c r="D10" s="24" t="s">
        <v>6</v>
      </c>
      <c r="E10" s="24"/>
      <c r="F10" s="24"/>
      <c r="G10" s="24"/>
      <c r="H10" s="24"/>
      <c r="I10" s="24" t="s">
        <v>13</v>
      </c>
      <c r="J10" s="24"/>
      <c r="K10" s="24"/>
      <c r="L10" s="24"/>
      <c r="M10" s="24"/>
      <c r="N10" s="24"/>
      <c r="O10" s="25" t="s">
        <v>15</v>
      </c>
    </row>
    <row r="11" spans="1:15" s="1" customFormat="1" ht="12.75">
      <c r="A11" s="24"/>
      <c r="B11" s="24"/>
      <c r="C11" s="24"/>
      <c r="D11" s="25" t="s">
        <v>7</v>
      </c>
      <c r="E11" s="24" t="s">
        <v>8</v>
      </c>
      <c r="F11" s="24" t="s">
        <v>9</v>
      </c>
      <c r="G11" s="24"/>
      <c r="H11" s="24" t="s">
        <v>12</v>
      </c>
      <c r="I11" s="25" t="s">
        <v>7</v>
      </c>
      <c r="J11" s="24" t="s">
        <v>8</v>
      </c>
      <c r="K11" s="24" t="s">
        <v>9</v>
      </c>
      <c r="L11" s="24"/>
      <c r="M11" s="24" t="s">
        <v>12</v>
      </c>
      <c r="N11" s="3" t="s">
        <v>9</v>
      </c>
      <c r="O11" s="24"/>
    </row>
    <row r="12" spans="1:15" s="1" customFormat="1" ht="12.75">
      <c r="A12" s="24"/>
      <c r="B12" s="24"/>
      <c r="C12" s="24"/>
      <c r="D12" s="24"/>
      <c r="E12" s="24"/>
      <c r="F12" s="24" t="s">
        <v>10</v>
      </c>
      <c r="G12" s="24" t="s">
        <v>11</v>
      </c>
      <c r="H12" s="24"/>
      <c r="I12" s="24"/>
      <c r="J12" s="24"/>
      <c r="K12" s="24" t="s">
        <v>10</v>
      </c>
      <c r="L12" s="24" t="s">
        <v>11</v>
      </c>
      <c r="M12" s="24"/>
      <c r="N12" s="24" t="s">
        <v>14</v>
      </c>
      <c r="O12" s="24"/>
    </row>
    <row r="13" spans="1:15" s="1" customFormat="1" ht="44.25" customHeight="1">
      <c r="A13" s="24"/>
      <c r="B13" s="24"/>
      <c r="C13" s="24"/>
      <c r="D13" s="24"/>
      <c r="E13" s="24"/>
      <c r="F13" s="24"/>
      <c r="G13" s="24"/>
      <c r="H13" s="24"/>
      <c r="I13" s="24"/>
      <c r="J13" s="24"/>
      <c r="K13" s="24"/>
      <c r="L13" s="24"/>
      <c r="M13" s="24"/>
      <c r="N13" s="24"/>
      <c r="O13" s="24"/>
    </row>
    <row r="14" spans="1:15" s="1" customFormat="1" ht="12.75">
      <c r="A14" s="3">
        <v>1</v>
      </c>
      <c r="B14" s="3">
        <v>2</v>
      </c>
      <c r="C14" s="3">
        <v>4</v>
      </c>
      <c r="D14" s="4">
        <v>5</v>
      </c>
      <c r="E14" s="3">
        <v>6</v>
      </c>
      <c r="F14" s="3">
        <v>7</v>
      </c>
      <c r="G14" s="3">
        <v>8</v>
      </c>
      <c r="H14" s="3">
        <v>9</v>
      </c>
      <c r="I14" s="4">
        <v>10</v>
      </c>
      <c r="J14" s="3">
        <v>11</v>
      </c>
      <c r="K14" s="3">
        <v>12</v>
      </c>
      <c r="L14" s="3">
        <v>13</v>
      </c>
      <c r="M14" s="3">
        <v>14</v>
      </c>
      <c r="N14" s="3">
        <v>15</v>
      </c>
      <c r="O14" s="4">
        <v>16</v>
      </c>
    </row>
    <row r="15" spans="1:15" s="1" customFormat="1" ht="26.25">
      <c r="A15" s="5" t="s">
        <v>16</v>
      </c>
      <c r="B15" s="6"/>
      <c r="C15" s="7" t="s">
        <v>17</v>
      </c>
      <c r="D15" s="17">
        <v>64340984</v>
      </c>
      <c r="E15" s="18">
        <v>57004969</v>
      </c>
      <c r="F15" s="18">
        <v>22762917</v>
      </c>
      <c r="G15" s="18">
        <v>1254371</v>
      </c>
      <c r="H15" s="18">
        <v>7336015</v>
      </c>
      <c r="I15" s="17">
        <v>12770074</v>
      </c>
      <c r="J15" s="18">
        <v>1515210</v>
      </c>
      <c r="K15" s="18">
        <v>570100</v>
      </c>
      <c r="L15" s="18">
        <v>0</v>
      </c>
      <c r="M15" s="18">
        <v>11254864</v>
      </c>
      <c r="N15" s="18">
        <v>11009064</v>
      </c>
      <c r="O15" s="17">
        <f aca="true" t="shared" si="0" ref="O15:O46">D15+I15</f>
        <v>77111058</v>
      </c>
    </row>
    <row r="16" spans="1:15" s="1" customFormat="1" ht="12.75">
      <c r="A16" s="6"/>
      <c r="B16" s="5" t="s">
        <v>18</v>
      </c>
      <c r="C16" s="9" t="s">
        <v>19</v>
      </c>
      <c r="D16" s="17">
        <v>9407104</v>
      </c>
      <c r="E16" s="18">
        <v>9407104</v>
      </c>
      <c r="F16" s="18">
        <v>6105917</v>
      </c>
      <c r="G16" s="18">
        <v>153959</v>
      </c>
      <c r="H16" s="18">
        <v>0</v>
      </c>
      <c r="I16" s="17">
        <v>11800</v>
      </c>
      <c r="J16" s="18">
        <v>11800</v>
      </c>
      <c r="K16" s="18">
        <v>0</v>
      </c>
      <c r="L16" s="18">
        <v>0</v>
      </c>
      <c r="M16" s="18">
        <v>0</v>
      </c>
      <c r="N16" s="18">
        <v>0</v>
      </c>
      <c r="O16" s="17">
        <f t="shared" si="0"/>
        <v>9418904</v>
      </c>
    </row>
    <row r="17" spans="1:15" s="1" customFormat="1" ht="12.75">
      <c r="A17" s="3"/>
      <c r="B17" s="10" t="s">
        <v>20</v>
      </c>
      <c r="C17" s="11" t="s">
        <v>21</v>
      </c>
      <c r="D17" s="19">
        <v>9407104</v>
      </c>
      <c r="E17" s="20">
        <v>9407104</v>
      </c>
      <c r="F17" s="20">
        <v>6105917</v>
      </c>
      <c r="G17" s="20">
        <v>153959</v>
      </c>
      <c r="H17" s="20">
        <v>0</v>
      </c>
      <c r="I17" s="19">
        <v>11800</v>
      </c>
      <c r="J17" s="20">
        <v>11800</v>
      </c>
      <c r="K17" s="20">
        <v>0</v>
      </c>
      <c r="L17" s="20">
        <v>0</v>
      </c>
      <c r="M17" s="20">
        <v>0</v>
      </c>
      <c r="N17" s="20">
        <v>0</v>
      </c>
      <c r="O17" s="19">
        <f t="shared" si="0"/>
        <v>9418904</v>
      </c>
    </row>
    <row r="18" spans="1:15" s="1" customFormat="1" ht="12.75">
      <c r="A18" s="6"/>
      <c r="B18" s="5" t="s">
        <v>22</v>
      </c>
      <c r="C18" s="9" t="s">
        <v>23</v>
      </c>
      <c r="D18" s="17">
        <v>46171200</v>
      </c>
      <c r="E18" s="18">
        <v>46171200</v>
      </c>
      <c r="F18" s="18">
        <v>16657000</v>
      </c>
      <c r="G18" s="18">
        <v>1100412</v>
      </c>
      <c r="H18" s="18">
        <v>0</v>
      </c>
      <c r="I18" s="17">
        <v>1734210</v>
      </c>
      <c r="J18" s="18">
        <v>1488410</v>
      </c>
      <c r="K18" s="18">
        <v>570100</v>
      </c>
      <c r="L18" s="18">
        <v>0</v>
      </c>
      <c r="M18" s="18">
        <v>245800</v>
      </c>
      <c r="N18" s="18">
        <v>0</v>
      </c>
      <c r="O18" s="17">
        <f t="shared" si="0"/>
        <v>47905410</v>
      </c>
    </row>
    <row r="19" spans="1:15" s="1" customFormat="1" ht="52.5">
      <c r="A19" s="3"/>
      <c r="B19" s="10" t="s">
        <v>24</v>
      </c>
      <c r="C19" s="11" t="s">
        <v>25</v>
      </c>
      <c r="D19" s="19">
        <v>46171200</v>
      </c>
      <c r="E19" s="20">
        <v>46171200</v>
      </c>
      <c r="F19" s="20">
        <v>16657000</v>
      </c>
      <c r="G19" s="20">
        <v>1100412</v>
      </c>
      <c r="H19" s="20">
        <v>0</v>
      </c>
      <c r="I19" s="19">
        <v>1734210</v>
      </c>
      <c r="J19" s="20">
        <v>1488410</v>
      </c>
      <c r="K19" s="20">
        <v>570100</v>
      </c>
      <c r="L19" s="20">
        <v>0</v>
      </c>
      <c r="M19" s="20">
        <v>245800</v>
      </c>
      <c r="N19" s="20">
        <v>0</v>
      </c>
      <c r="O19" s="19">
        <f t="shared" si="0"/>
        <v>47905410</v>
      </c>
    </row>
    <row r="20" spans="1:15" s="1" customFormat="1" ht="26.25">
      <c r="A20" s="6"/>
      <c r="B20" s="5" t="s">
        <v>26</v>
      </c>
      <c r="C20" s="9" t="s">
        <v>27</v>
      </c>
      <c r="D20" s="17">
        <v>448180</v>
      </c>
      <c r="E20" s="18">
        <v>448180</v>
      </c>
      <c r="F20" s="18">
        <v>0</v>
      </c>
      <c r="G20" s="18">
        <v>0</v>
      </c>
      <c r="H20" s="18">
        <v>0</v>
      </c>
      <c r="I20" s="17">
        <v>0</v>
      </c>
      <c r="J20" s="18">
        <v>0</v>
      </c>
      <c r="K20" s="18">
        <v>0</v>
      </c>
      <c r="L20" s="18">
        <v>0</v>
      </c>
      <c r="M20" s="18">
        <v>0</v>
      </c>
      <c r="N20" s="18">
        <v>0</v>
      </c>
      <c r="O20" s="17">
        <f t="shared" si="0"/>
        <v>448180</v>
      </c>
    </row>
    <row r="21" spans="1:15" s="1" customFormat="1" ht="12.75">
      <c r="A21" s="3"/>
      <c r="B21" s="10" t="s">
        <v>28</v>
      </c>
      <c r="C21" s="11" t="s">
        <v>29</v>
      </c>
      <c r="D21" s="19">
        <v>330800</v>
      </c>
      <c r="E21" s="20">
        <v>330800</v>
      </c>
      <c r="F21" s="20">
        <v>0</v>
      </c>
      <c r="G21" s="20">
        <v>0</v>
      </c>
      <c r="H21" s="20">
        <v>0</v>
      </c>
      <c r="I21" s="19">
        <v>0</v>
      </c>
      <c r="J21" s="20">
        <v>0</v>
      </c>
      <c r="K21" s="20">
        <v>0</v>
      </c>
      <c r="L21" s="20">
        <v>0</v>
      </c>
      <c r="M21" s="20">
        <v>0</v>
      </c>
      <c r="N21" s="20">
        <v>0</v>
      </c>
      <c r="O21" s="19">
        <f t="shared" si="0"/>
        <v>330800</v>
      </c>
    </row>
    <row r="22" spans="1:15" s="1" customFormat="1" ht="12.75">
      <c r="A22" s="3"/>
      <c r="B22" s="10" t="s">
        <v>30</v>
      </c>
      <c r="C22" s="11" t="s">
        <v>31</v>
      </c>
      <c r="D22" s="19">
        <v>27700</v>
      </c>
      <c r="E22" s="20">
        <v>27700</v>
      </c>
      <c r="F22" s="20">
        <v>0</v>
      </c>
      <c r="G22" s="20">
        <v>0</v>
      </c>
      <c r="H22" s="20">
        <v>0</v>
      </c>
      <c r="I22" s="19">
        <v>0</v>
      </c>
      <c r="J22" s="20">
        <v>0</v>
      </c>
      <c r="K22" s="20">
        <v>0</v>
      </c>
      <c r="L22" s="20">
        <v>0</v>
      </c>
      <c r="M22" s="20">
        <v>0</v>
      </c>
      <c r="N22" s="20">
        <v>0</v>
      </c>
      <c r="O22" s="19">
        <f t="shared" si="0"/>
        <v>27700</v>
      </c>
    </row>
    <row r="23" spans="1:15" s="1" customFormat="1" ht="26.25">
      <c r="A23" s="3"/>
      <c r="B23" s="10" t="s">
        <v>32</v>
      </c>
      <c r="C23" s="11" t="s">
        <v>33</v>
      </c>
      <c r="D23" s="19">
        <v>16580</v>
      </c>
      <c r="E23" s="20">
        <v>16580</v>
      </c>
      <c r="F23" s="20">
        <v>0</v>
      </c>
      <c r="G23" s="20">
        <v>0</v>
      </c>
      <c r="H23" s="20">
        <v>0</v>
      </c>
      <c r="I23" s="19">
        <v>0</v>
      </c>
      <c r="J23" s="20">
        <v>0</v>
      </c>
      <c r="K23" s="20">
        <v>0</v>
      </c>
      <c r="L23" s="20">
        <v>0</v>
      </c>
      <c r="M23" s="20">
        <v>0</v>
      </c>
      <c r="N23" s="20">
        <v>0</v>
      </c>
      <c r="O23" s="19">
        <f t="shared" si="0"/>
        <v>16580</v>
      </c>
    </row>
    <row r="24" spans="1:15" s="1" customFormat="1" ht="66">
      <c r="A24" s="3"/>
      <c r="B24" s="10" t="s">
        <v>34</v>
      </c>
      <c r="C24" s="11" t="s">
        <v>35</v>
      </c>
      <c r="D24" s="19">
        <v>73100</v>
      </c>
      <c r="E24" s="20">
        <v>73100</v>
      </c>
      <c r="F24" s="20">
        <v>0</v>
      </c>
      <c r="G24" s="20">
        <v>0</v>
      </c>
      <c r="H24" s="20">
        <v>0</v>
      </c>
      <c r="I24" s="19">
        <v>0</v>
      </c>
      <c r="J24" s="20">
        <v>0</v>
      </c>
      <c r="K24" s="20">
        <v>0</v>
      </c>
      <c r="L24" s="20">
        <v>0</v>
      </c>
      <c r="M24" s="20">
        <v>0</v>
      </c>
      <c r="N24" s="20">
        <v>0</v>
      </c>
      <c r="O24" s="19">
        <f t="shared" si="0"/>
        <v>73100</v>
      </c>
    </row>
    <row r="25" spans="1:15" s="1" customFormat="1" ht="12.75">
      <c r="A25" s="6"/>
      <c r="B25" s="5" t="s">
        <v>36</v>
      </c>
      <c r="C25" s="9" t="s">
        <v>37</v>
      </c>
      <c r="D25" s="17">
        <v>5818729</v>
      </c>
      <c r="E25" s="18">
        <v>0</v>
      </c>
      <c r="F25" s="18">
        <v>0</v>
      </c>
      <c r="G25" s="18">
        <v>0</v>
      </c>
      <c r="H25" s="18">
        <v>5818729</v>
      </c>
      <c r="I25" s="17">
        <v>0</v>
      </c>
      <c r="J25" s="18">
        <v>0</v>
      </c>
      <c r="K25" s="18">
        <v>0</v>
      </c>
      <c r="L25" s="18">
        <v>0</v>
      </c>
      <c r="M25" s="18">
        <v>0</v>
      </c>
      <c r="N25" s="18">
        <v>0</v>
      </c>
      <c r="O25" s="17">
        <f t="shared" si="0"/>
        <v>5818729</v>
      </c>
    </row>
    <row r="26" spans="1:15" s="1" customFormat="1" ht="12.75">
      <c r="A26" s="3"/>
      <c r="B26" s="10" t="s">
        <v>38</v>
      </c>
      <c r="C26" s="11" t="s">
        <v>39</v>
      </c>
      <c r="D26" s="19">
        <v>100000</v>
      </c>
      <c r="E26" s="20">
        <v>0</v>
      </c>
      <c r="F26" s="20">
        <v>0</v>
      </c>
      <c r="G26" s="20">
        <v>0</v>
      </c>
      <c r="H26" s="20">
        <v>100000</v>
      </c>
      <c r="I26" s="19">
        <v>0</v>
      </c>
      <c r="J26" s="20">
        <v>0</v>
      </c>
      <c r="K26" s="20">
        <v>0</v>
      </c>
      <c r="L26" s="20">
        <v>0</v>
      </c>
      <c r="M26" s="20">
        <v>0</v>
      </c>
      <c r="N26" s="20">
        <v>0</v>
      </c>
      <c r="O26" s="19">
        <f t="shared" si="0"/>
        <v>100000</v>
      </c>
    </row>
    <row r="27" spans="1:15" s="1" customFormat="1" ht="12.75">
      <c r="A27" s="3"/>
      <c r="B27" s="10" t="s">
        <v>40</v>
      </c>
      <c r="C27" s="11" t="s">
        <v>41</v>
      </c>
      <c r="D27" s="19">
        <v>5718729</v>
      </c>
      <c r="E27" s="20">
        <v>0</v>
      </c>
      <c r="F27" s="20">
        <v>0</v>
      </c>
      <c r="G27" s="20">
        <v>0</v>
      </c>
      <c r="H27" s="20">
        <v>5718729</v>
      </c>
      <c r="I27" s="19">
        <v>0</v>
      </c>
      <c r="J27" s="20">
        <v>0</v>
      </c>
      <c r="K27" s="20">
        <v>0</v>
      </c>
      <c r="L27" s="20">
        <v>0</v>
      </c>
      <c r="M27" s="20">
        <v>0</v>
      </c>
      <c r="N27" s="20">
        <v>0</v>
      </c>
      <c r="O27" s="19">
        <f t="shared" si="0"/>
        <v>5718729</v>
      </c>
    </row>
    <row r="28" spans="1:15" s="1" customFormat="1" ht="12.75">
      <c r="A28" s="6"/>
      <c r="B28" s="5" t="s">
        <v>42</v>
      </c>
      <c r="C28" s="9" t="s">
        <v>43</v>
      </c>
      <c r="D28" s="17">
        <v>235000</v>
      </c>
      <c r="E28" s="18">
        <v>235000</v>
      </c>
      <c r="F28" s="18">
        <v>0</v>
      </c>
      <c r="G28" s="18">
        <v>0</v>
      </c>
      <c r="H28" s="18">
        <v>0</v>
      </c>
      <c r="I28" s="17">
        <v>0</v>
      </c>
      <c r="J28" s="18">
        <v>0</v>
      </c>
      <c r="K28" s="18">
        <v>0</v>
      </c>
      <c r="L28" s="18">
        <v>0</v>
      </c>
      <c r="M28" s="18">
        <v>0</v>
      </c>
      <c r="N28" s="18">
        <v>0</v>
      </c>
      <c r="O28" s="17">
        <f t="shared" si="0"/>
        <v>235000</v>
      </c>
    </row>
    <row r="29" spans="1:15" s="1" customFormat="1" ht="12.75">
      <c r="A29" s="3"/>
      <c r="B29" s="10" t="s">
        <v>44</v>
      </c>
      <c r="C29" s="11" t="s">
        <v>45</v>
      </c>
      <c r="D29" s="19">
        <v>235000</v>
      </c>
      <c r="E29" s="20">
        <v>235000</v>
      </c>
      <c r="F29" s="20">
        <v>0</v>
      </c>
      <c r="G29" s="20">
        <v>0</v>
      </c>
      <c r="H29" s="20">
        <v>0</v>
      </c>
      <c r="I29" s="19">
        <v>0</v>
      </c>
      <c r="J29" s="20">
        <v>0</v>
      </c>
      <c r="K29" s="20">
        <v>0</v>
      </c>
      <c r="L29" s="20">
        <v>0</v>
      </c>
      <c r="M29" s="20">
        <v>0</v>
      </c>
      <c r="N29" s="20">
        <v>0</v>
      </c>
      <c r="O29" s="19">
        <f t="shared" si="0"/>
        <v>235000</v>
      </c>
    </row>
    <row r="30" spans="1:15" s="1" customFormat="1" ht="12.75">
      <c r="A30" s="6"/>
      <c r="B30" s="5" t="s">
        <v>46</v>
      </c>
      <c r="C30" s="9" t="s">
        <v>47</v>
      </c>
      <c r="D30" s="17">
        <v>277000</v>
      </c>
      <c r="E30" s="18">
        <v>277000</v>
      </c>
      <c r="F30" s="18">
        <v>0</v>
      </c>
      <c r="G30" s="18">
        <v>0</v>
      </c>
      <c r="H30" s="18">
        <v>0</v>
      </c>
      <c r="I30" s="17">
        <v>0</v>
      </c>
      <c r="J30" s="18">
        <v>0</v>
      </c>
      <c r="K30" s="18">
        <v>0</v>
      </c>
      <c r="L30" s="18">
        <v>0</v>
      </c>
      <c r="M30" s="18">
        <v>0</v>
      </c>
      <c r="N30" s="18">
        <v>0</v>
      </c>
      <c r="O30" s="17">
        <f t="shared" si="0"/>
        <v>277000</v>
      </c>
    </row>
    <row r="31" spans="1:15" s="1" customFormat="1" ht="26.25">
      <c r="A31" s="3"/>
      <c r="B31" s="10" t="s">
        <v>48</v>
      </c>
      <c r="C31" s="11" t="s">
        <v>49</v>
      </c>
      <c r="D31" s="19">
        <v>277000</v>
      </c>
      <c r="E31" s="20">
        <v>277000</v>
      </c>
      <c r="F31" s="20">
        <v>0</v>
      </c>
      <c r="G31" s="20">
        <v>0</v>
      </c>
      <c r="H31" s="20">
        <v>0</v>
      </c>
      <c r="I31" s="19">
        <v>0</v>
      </c>
      <c r="J31" s="20">
        <v>0</v>
      </c>
      <c r="K31" s="20">
        <v>0</v>
      </c>
      <c r="L31" s="20">
        <v>0</v>
      </c>
      <c r="M31" s="20">
        <v>0</v>
      </c>
      <c r="N31" s="20">
        <v>0</v>
      </c>
      <c r="O31" s="19">
        <f t="shared" si="0"/>
        <v>277000</v>
      </c>
    </row>
    <row r="32" spans="1:15" s="1" customFormat="1" ht="12.75">
      <c r="A32" s="6"/>
      <c r="B32" s="5" t="s">
        <v>50</v>
      </c>
      <c r="C32" s="9" t="s">
        <v>51</v>
      </c>
      <c r="D32" s="17">
        <v>60000</v>
      </c>
      <c r="E32" s="18">
        <v>0</v>
      </c>
      <c r="F32" s="18">
        <v>0</v>
      </c>
      <c r="G32" s="18">
        <v>0</v>
      </c>
      <c r="H32" s="18">
        <v>60000</v>
      </c>
      <c r="I32" s="17">
        <v>11009064</v>
      </c>
      <c r="J32" s="18">
        <v>0</v>
      </c>
      <c r="K32" s="18">
        <v>0</v>
      </c>
      <c r="L32" s="18">
        <v>0</v>
      </c>
      <c r="M32" s="18">
        <v>11009064</v>
      </c>
      <c r="N32" s="18">
        <v>11009064</v>
      </c>
      <c r="O32" s="17">
        <f t="shared" si="0"/>
        <v>11069064</v>
      </c>
    </row>
    <row r="33" spans="1:15" s="1" customFormat="1" ht="12.75">
      <c r="A33" s="3"/>
      <c r="B33" s="10" t="s">
        <v>52</v>
      </c>
      <c r="C33" s="11" t="s">
        <v>53</v>
      </c>
      <c r="D33" s="19">
        <v>0</v>
      </c>
      <c r="E33" s="20">
        <v>0</v>
      </c>
      <c r="F33" s="20">
        <v>0</v>
      </c>
      <c r="G33" s="20">
        <v>0</v>
      </c>
      <c r="H33" s="20">
        <v>0</v>
      </c>
      <c r="I33" s="19">
        <v>11009064</v>
      </c>
      <c r="J33" s="20">
        <v>0</v>
      </c>
      <c r="K33" s="20">
        <v>0</v>
      </c>
      <c r="L33" s="20">
        <v>0</v>
      </c>
      <c r="M33" s="20">
        <v>11009064</v>
      </c>
      <c r="N33" s="20">
        <v>11009064</v>
      </c>
      <c r="O33" s="19">
        <f t="shared" si="0"/>
        <v>11009064</v>
      </c>
    </row>
    <row r="34" spans="1:15" s="1" customFormat="1" ht="26.25">
      <c r="A34" s="3"/>
      <c r="B34" s="10" t="s">
        <v>54</v>
      </c>
      <c r="C34" s="11" t="s">
        <v>55</v>
      </c>
      <c r="D34" s="19">
        <v>60000</v>
      </c>
      <c r="E34" s="20">
        <v>0</v>
      </c>
      <c r="F34" s="20">
        <v>0</v>
      </c>
      <c r="G34" s="20">
        <v>0</v>
      </c>
      <c r="H34" s="20">
        <v>60000</v>
      </c>
      <c r="I34" s="19">
        <v>0</v>
      </c>
      <c r="J34" s="20">
        <v>0</v>
      </c>
      <c r="K34" s="20">
        <v>0</v>
      </c>
      <c r="L34" s="20">
        <v>0</v>
      </c>
      <c r="M34" s="20">
        <v>0</v>
      </c>
      <c r="N34" s="20">
        <v>0</v>
      </c>
      <c r="O34" s="19">
        <f t="shared" si="0"/>
        <v>60000</v>
      </c>
    </row>
    <row r="35" spans="1:15" s="1" customFormat="1" ht="26.25">
      <c r="A35" s="6"/>
      <c r="B35" s="5" t="s">
        <v>56</v>
      </c>
      <c r="C35" s="9" t="s">
        <v>57</v>
      </c>
      <c r="D35" s="17">
        <v>270000</v>
      </c>
      <c r="E35" s="18">
        <v>270000</v>
      </c>
      <c r="F35" s="18">
        <v>0</v>
      </c>
      <c r="G35" s="18">
        <v>0</v>
      </c>
      <c r="H35" s="18">
        <v>0</v>
      </c>
      <c r="I35" s="17">
        <v>0</v>
      </c>
      <c r="J35" s="18">
        <v>0</v>
      </c>
      <c r="K35" s="18">
        <v>0</v>
      </c>
      <c r="L35" s="18">
        <v>0</v>
      </c>
      <c r="M35" s="18">
        <v>0</v>
      </c>
      <c r="N35" s="18">
        <v>0</v>
      </c>
      <c r="O35" s="17">
        <f t="shared" si="0"/>
        <v>270000</v>
      </c>
    </row>
    <row r="36" spans="1:15" s="1" customFormat="1" ht="12.75">
      <c r="A36" s="3"/>
      <c r="B36" s="10" t="s">
        <v>58</v>
      </c>
      <c r="C36" s="11" t="s">
        <v>59</v>
      </c>
      <c r="D36" s="19">
        <v>270000</v>
      </c>
      <c r="E36" s="20">
        <v>270000</v>
      </c>
      <c r="F36" s="20">
        <v>0</v>
      </c>
      <c r="G36" s="20">
        <v>0</v>
      </c>
      <c r="H36" s="20">
        <v>0</v>
      </c>
      <c r="I36" s="19">
        <v>0</v>
      </c>
      <c r="J36" s="20">
        <v>0</v>
      </c>
      <c r="K36" s="20">
        <v>0</v>
      </c>
      <c r="L36" s="20">
        <v>0</v>
      </c>
      <c r="M36" s="20">
        <v>0</v>
      </c>
      <c r="N36" s="20">
        <v>0</v>
      </c>
      <c r="O36" s="19">
        <f t="shared" si="0"/>
        <v>270000</v>
      </c>
    </row>
    <row r="37" spans="1:15" s="1" customFormat="1" ht="26.25">
      <c r="A37" s="6"/>
      <c r="B37" s="5" t="s">
        <v>60</v>
      </c>
      <c r="C37" s="9" t="s">
        <v>61</v>
      </c>
      <c r="D37" s="17">
        <v>1457286</v>
      </c>
      <c r="E37" s="18">
        <v>0</v>
      </c>
      <c r="F37" s="18">
        <v>0</v>
      </c>
      <c r="G37" s="18">
        <v>0</v>
      </c>
      <c r="H37" s="18">
        <v>1457286</v>
      </c>
      <c r="I37" s="17">
        <v>0</v>
      </c>
      <c r="J37" s="18">
        <v>0</v>
      </c>
      <c r="K37" s="18">
        <v>0</v>
      </c>
      <c r="L37" s="18">
        <v>0</v>
      </c>
      <c r="M37" s="18">
        <v>0</v>
      </c>
      <c r="N37" s="18">
        <v>0</v>
      </c>
      <c r="O37" s="17">
        <f t="shared" si="0"/>
        <v>1457286</v>
      </c>
    </row>
    <row r="38" spans="1:15" s="1" customFormat="1" ht="12.75">
      <c r="A38" s="3"/>
      <c r="B38" s="10" t="s">
        <v>62</v>
      </c>
      <c r="C38" s="11" t="s">
        <v>63</v>
      </c>
      <c r="D38" s="19">
        <v>300000</v>
      </c>
      <c r="E38" s="20">
        <v>0</v>
      </c>
      <c r="F38" s="20">
        <v>0</v>
      </c>
      <c r="G38" s="20">
        <v>0</v>
      </c>
      <c r="H38" s="20">
        <v>300000</v>
      </c>
      <c r="I38" s="19">
        <v>0</v>
      </c>
      <c r="J38" s="20">
        <v>0</v>
      </c>
      <c r="K38" s="20">
        <v>0</v>
      </c>
      <c r="L38" s="20">
        <v>0</v>
      </c>
      <c r="M38" s="20">
        <v>0</v>
      </c>
      <c r="N38" s="20">
        <v>0</v>
      </c>
      <c r="O38" s="19">
        <f t="shared" si="0"/>
        <v>300000</v>
      </c>
    </row>
    <row r="39" spans="1:15" s="1" customFormat="1" ht="39">
      <c r="A39" s="3"/>
      <c r="B39" s="10" t="s">
        <v>64</v>
      </c>
      <c r="C39" s="11" t="s">
        <v>65</v>
      </c>
      <c r="D39" s="19">
        <v>1157286</v>
      </c>
      <c r="E39" s="20">
        <v>0</v>
      </c>
      <c r="F39" s="20">
        <v>0</v>
      </c>
      <c r="G39" s="20">
        <v>0</v>
      </c>
      <c r="H39" s="20">
        <v>1157286</v>
      </c>
      <c r="I39" s="19">
        <v>0</v>
      </c>
      <c r="J39" s="20">
        <v>0</v>
      </c>
      <c r="K39" s="20">
        <v>0</v>
      </c>
      <c r="L39" s="20">
        <v>0</v>
      </c>
      <c r="M39" s="20">
        <v>0</v>
      </c>
      <c r="N39" s="20">
        <v>0</v>
      </c>
      <c r="O39" s="19">
        <f t="shared" si="0"/>
        <v>1157286</v>
      </c>
    </row>
    <row r="40" spans="1:15" s="1" customFormat="1" ht="26.25">
      <c r="A40" s="6"/>
      <c r="B40" s="5" t="s">
        <v>66</v>
      </c>
      <c r="C40" s="9" t="s">
        <v>67</v>
      </c>
      <c r="D40" s="17">
        <v>58200</v>
      </c>
      <c r="E40" s="18">
        <v>58200</v>
      </c>
      <c r="F40" s="18">
        <v>0</v>
      </c>
      <c r="G40" s="18">
        <v>0</v>
      </c>
      <c r="H40" s="18">
        <v>0</v>
      </c>
      <c r="I40" s="17">
        <v>0</v>
      </c>
      <c r="J40" s="18">
        <v>0</v>
      </c>
      <c r="K40" s="18">
        <v>0</v>
      </c>
      <c r="L40" s="18">
        <v>0</v>
      </c>
      <c r="M40" s="18">
        <v>0</v>
      </c>
      <c r="N40" s="18">
        <v>0</v>
      </c>
      <c r="O40" s="17">
        <f t="shared" si="0"/>
        <v>58200</v>
      </c>
    </row>
    <row r="41" spans="1:15" s="1" customFormat="1" ht="12.75">
      <c r="A41" s="3"/>
      <c r="B41" s="10" t="s">
        <v>68</v>
      </c>
      <c r="C41" s="11" t="s">
        <v>69</v>
      </c>
      <c r="D41" s="19">
        <v>58200</v>
      </c>
      <c r="E41" s="20">
        <v>58200</v>
      </c>
      <c r="F41" s="20">
        <v>0</v>
      </c>
      <c r="G41" s="20">
        <v>0</v>
      </c>
      <c r="H41" s="20">
        <v>0</v>
      </c>
      <c r="I41" s="19">
        <v>0</v>
      </c>
      <c r="J41" s="20">
        <v>0</v>
      </c>
      <c r="K41" s="20">
        <v>0</v>
      </c>
      <c r="L41" s="20">
        <v>0</v>
      </c>
      <c r="M41" s="20">
        <v>0</v>
      </c>
      <c r="N41" s="20">
        <v>0</v>
      </c>
      <c r="O41" s="19">
        <f t="shared" si="0"/>
        <v>58200</v>
      </c>
    </row>
    <row r="42" spans="1:15" s="1" customFormat="1" ht="12.75">
      <c r="A42" s="6"/>
      <c r="B42" s="5" t="s">
        <v>70</v>
      </c>
      <c r="C42" s="9" t="s">
        <v>71</v>
      </c>
      <c r="D42" s="17">
        <v>0</v>
      </c>
      <c r="E42" s="18">
        <v>0</v>
      </c>
      <c r="F42" s="18">
        <v>0</v>
      </c>
      <c r="G42" s="18">
        <v>0</v>
      </c>
      <c r="H42" s="18">
        <v>0</v>
      </c>
      <c r="I42" s="17">
        <v>15000</v>
      </c>
      <c r="J42" s="18">
        <v>15000</v>
      </c>
      <c r="K42" s="18">
        <v>0</v>
      </c>
      <c r="L42" s="18">
        <v>0</v>
      </c>
      <c r="M42" s="18">
        <v>0</v>
      </c>
      <c r="N42" s="18">
        <v>0</v>
      </c>
      <c r="O42" s="17">
        <f t="shared" si="0"/>
        <v>15000</v>
      </c>
    </row>
    <row r="43" spans="1:15" s="1" customFormat="1" ht="52.5">
      <c r="A43" s="3"/>
      <c r="B43" s="10" t="s">
        <v>72</v>
      </c>
      <c r="C43" s="11" t="s">
        <v>73</v>
      </c>
      <c r="D43" s="19">
        <v>0</v>
      </c>
      <c r="E43" s="20">
        <v>0</v>
      </c>
      <c r="F43" s="20">
        <v>0</v>
      </c>
      <c r="G43" s="20">
        <v>0</v>
      </c>
      <c r="H43" s="20">
        <v>0</v>
      </c>
      <c r="I43" s="19">
        <v>15000</v>
      </c>
      <c r="J43" s="20">
        <v>15000</v>
      </c>
      <c r="K43" s="20">
        <v>0</v>
      </c>
      <c r="L43" s="20">
        <v>0</v>
      </c>
      <c r="M43" s="20">
        <v>0</v>
      </c>
      <c r="N43" s="20">
        <v>0</v>
      </c>
      <c r="O43" s="19">
        <f t="shared" si="0"/>
        <v>15000</v>
      </c>
    </row>
    <row r="44" spans="1:15" s="1" customFormat="1" ht="12.75">
      <c r="A44" s="6"/>
      <c r="B44" s="5" t="s">
        <v>74</v>
      </c>
      <c r="C44" s="9" t="s">
        <v>75</v>
      </c>
      <c r="D44" s="17">
        <v>138285</v>
      </c>
      <c r="E44" s="18">
        <v>138285</v>
      </c>
      <c r="F44" s="18">
        <v>0</v>
      </c>
      <c r="G44" s="18">
        <v>0</v>
      </c>
      <c r="H44" s="18">
        <v>0</v>
      </c>
      <c r="I44" s="17">
        <v>0</v>
      </c>
      <c r="J44" s="18">
        <v>0</v>
      </c>
      <c r="K44" s="18">
        <v>0</v>
      </c>
      <c r="L44" s="18">
        <v>0</v>
      </c>
      <c r="M44" s="18">
        <v>0</v>
      </c>
      <c r="N44" s="18">
        <v>0</v>
      </c>
      <c r="O44" s="17">
        <f t="shared" si="0"/>
        <v>138285</v>
      </c>
    </row>
    <row r="45" spans="1:15" s="1" customFormat="1" ht="12.75">
      <c r="A45" s="3"/>
      <c r="B45" s="10" t="s">
        <v>76</v>
      </c>
      <c r="C45" s="11" t="s">
        <v>77</v>
      </c>
      <c r="D45" s="19">
        <v>138285</v>
      </c>
      <c r="E45" s="20">
        <v>138285</v>
      </c>
      <c r="F45" s="20">
        <v>0</v>
      </c>
      <c r="G45" s="20">
        <v>0</v>
      </c>
      <c r="H45" s="20">
        <v>0</v>
      </c>
      <c r="I45" s="19">
        <v>0</v>
      </c>
      <c r="J45" s="20">
        <v>0</v>
      </c>
      <c r="K45" s="20">
        <v>0</v>
      </c>
      <c r="L45" s="20">
        <v>0</v>
      </c>
      <c r="M45" s="20">
        <v>0</v>
      </c>
      <c r="N45" s="20">
        <v>0</v>
      </c>
      <c r="O45" s="19">
        <f t="shared" si="0"/>
        <v>138285</v>
      </c>
    </row>
    <row r="46" spans="1:15" s="1" customFormat="1" ht="26.25">
      <c r="A46" s="5" t="s">
        <v>78</v>
      </c>
      <c r="B46" s="6"/>
      <c r="C46" s="7" t="s">
        <v>79</v>
      </c>
      <c r="D46" s="17">
        <f>64998605+142008</f>
        <v>65140613</v>
      </c>
      <c r="E46" s="18">
        <f>64998605+142008</f>
        <v>65140613</v>
      </c>
      <c r="F46" s="18">
        <v>41428045</v>
      </c>
      <c r="G46" s="18">
        <v>2476777</v>
      </c>
      <c r="H46" s="18">
        <v>0</v>
      </c>
      <c r="I46" s="17">
        <v>2265830</v>
      </c>
      <c r="J46" s="18">
        <v>2265830</v>
      </c>
      <c r="K46" s="18">
        <v>0</v>
      </c>
      <c r="L46" s="18">
        <v>0</v>
      </c>
      <c r="M46" s="18">
        <v>0</v>
      </c>
      <c r="N46" s="18">
        <v>0</v>
      </c>
      <c r="O46" s="17">
        <f t="shared" si="0"/>
        <v>67406443</v>
      </c>
    </row>
    <row r="47" spans="1:15" s="1" customFormat="1" ht="12.75">
      <c r="A47" s="6"/>
      <c r="B47" s="5" t="s">
        <v>18</v>
      </c>
      <c r="C47" s="9" t="s">
        <v>19</v>
      </c>
      <c r="D47" s="17">
        <v>673590</v>
      </c>
      <c r="E47" s="18">
        <v>673590</v>
      </c>
      <c r="F47" s="18">
        <v>475590</v>
      </c>
      <c r="G47" s="18">
        <v>6605</v>
      </c>
      <c r="H47" s="18">
        <v>0</v>
      </c>
      <c r="I47" s="17">
        <v>0</v>
      </c>
      <c r="J47" s="18">
        <v>0</v>
      </c>
      <c r="K47" s="18">
        <v>0</v>
      </c>
      <c r="L47" s="18">
        <v>0</v>
      </c>
      <c r="M47" s="18">
        <v>0</v>
      </c>
      <c r="N47" s="18">
        <v>0</v>
      </c>
      <c r="O47" s="17">
        <f aca="true" t="shared" si="1" ref="O47:O78">D47+I47</f>
        <v>673590</v>
      </c>
    </row>
    <row r="48" spans="1:15" s="1" customFormat="1" ht="12.75">
      <c r="A48" s="3"/>
      <c r="B48" s="10" t="s">
        <v>20</v>
      </c>
      <c r="C48" s="11" t="s">
        <v>21</v>
      </c>
      <c r="D48" s="19">
        <v>673590</v>
      </c>
      <c r="E48" s="20">
        <v>673590</v>
      </c>
      <c r="F48" s="20">
        <v>475590</v>
      </c>
      <c r="G48" s="20">
        <v>6605</v>
      </c>
      <c r="H48" s="20">
        <v>0</v>
      </c>
      <c r="I48" s="19">
        <v>0</v>
      </c>
      <c r="J48" s="20">
        <v>0</v>
      </c>
      <c r="K48" s="20">
        <v>0</v>
      </c>
      <c r="L48" s="20">
        <v>0</v>
      </c>
      <c r="M48" s="20">
        <v>0</v>
      </c>
      <c r="N48" s="20">
        <v>0</v>
      </c>
      <c r="O48" s="19">
        <f t="shared" si="1"/>
        <v>673590</v>
      </c>
    </row>
    <row r="49" spans="1:15" s="1" customFormat="1" ht="12.75">
      <c r="A49" s="6"/>
      <c r="B49" s="5" t="s">
        <v>80</v>
      </c>
      <c r="C49" s="9" t="s">
        <v>81</v>
      </c>
      <c r="D49" s="17">
        <f>64011137+142008</f>
        <v>64153145</v>
      </c>
      <c r="E49" s="18">
        <f>64011137+142008</f>
        <v>64153145</v>
      </c>
      <c r="F49" s="18">
        <v>40913505</v>
      </c>
      <c r="G49" s="18">
        <v>2470172</v>
      </c>
      <c r="H49" s="18">
        <v>0</v>
      </c>
      <c r="I49" s="17">
        <v>2265830</v>
      </c>
      <c r="J49" s="18">
        <v>2265830</v>
      </c>
      <c r="K49" s="18">
        <v>0</v>
      </c>
      <c r="L49" s="18">
        <v>0</v>
      </c>
      <c r="M49" s="18">
        <v>0</v>
      </c>
      <c r="N49" s="18">
        <v>0</v>
      </c>
      <c r="O49" s="17">
        <f t="shared" si="1"/>
        <v>66418975</v>
      </c>
    </row>
    <row r="50" spans="1:15" s="1" customFormat="1" ht="12.75">
      <c r="A50" s="3"/>
      <c r="B50" s="10" t="s">
        <v>82</v>
      </c>
      <c r="C50" s="11" t="s">
        <v>83</v>
      </c>
      <c r="D50" s="19">
        <v>30248179</v>
      </c>
      <c r="E50" s="20">
        <v>30248179</v>
      </c>
      <c r="F50" s="20">
        <v>18595677</v>
      </c>
      <c r="G50" s="20">
        <v>1475334</v>
      </c>
      <c r="H50" s="20">
        <v>0</v>
      </c>
      <c r="I50" s="19">
        <v>2220764</v>
      </c>
      <c r="J50" s="20">
        <v>2220764</v>
      </c>
      <c r="K50" s="20">
        <v>0</v>
      </c>
      <c r="L50" s="20">
        <v>0</v>
      </c>
      <c r="M50" s="20">
        <v>0</v>
      </c>
      <c r="N50" s="20">
        <v>0</v>
      </c>
      <c r="O50" s="19">
        <f t="shared" si="1"/>
        <v>32468943</v>
      </c>
    </row>
    <row r="51" spans="1:15" s="1" customFormat="1" ht="39">
      <c r="A51" s="3"/>
      <c r="B51" s="10" t="s">
        <v>84</v>
      </c>
      <c r="C51" s="11" t="s">
        <v>85</v>
      </c>
      <c r="D51" s="19">
        <f>28455535+142008</f>
        <v>28597543</v>
      </c>
      <c r="E51" s="20">
        <f>28455535+142008</f>
        <v>28597543</v>
      </c>
      <c r="F51" s="20">
        <v>18828859</v>
      </c>
      <c r="G51" s="20">
        <v>909774</v>
      </c>
      <c r="H51" s="20">
        <v>0</v>
      </c>
      <c r="I51" s="19">
        <v>45066</v>
      </c>
      <c r="J51" s="20">
        <v>45066</v>
      </c>
      <c r="K51" s="20">
        <v>0</v>
      </c>
      <c r="L51" s="20">
        <v>0</v>
      </c>
      <c r="M51" s="20">
        <v>0</v>
      </c>
      <c r="N51" s="20">
        <v>0</v>
      </c>
      <c r="O51" s="19">
        <f t="shared" si="1"/>
        <v>28642609</v>
      </c>
    </row>
    <row r="52" spans="1:15" s="1" customFormat="1" ht="26.25">
      <c r="A52" s="3"/>
      <c r="B52" s="10" t="s">
        <v>86</v>
      </c>
      <c r="C52" s="11" t="s">
        <v>87</v>
      </c>
      <c r="D52" s="19">
        <v>3017303</v>
      </c>
      <c r="E52" s="20">
        <v>3017303</v>
      </c>
      <c r="F52" s="20">
        <v>1951415</v>
      </c>
      <c r="G52" s="20">
        <v>65734</v>
      </c>
      <c r="H52" s="20">
        <v>0</v>
      </c>
      <c r="I52" s="19">
        <v>0</v>
      </c>
      <c r="J52" s="20">
        <v>0</v>
      </c>
      <c r="K52" s="20">
        <v>0</v>
      </c>
      <c r="L52" s="20">
        <v>0</v>
      </c>
      <c r="M52" s="20">
        <v>0</v>
      </c>
      <c r="N52" s="20">
        <v>0</v>
      </c>
      <c r="O52" s="19">
        <f t="shared" si="1"/>
        <v>3017303</v>
      </c>
    </row>
    <row r="53" spans="1:15" s="1" customFormat="1" ht="26.25">
      <c r="A53" s="3"/>
      <c r="B53" s="10" t="s">
        <v>88</v>
      </c>
      <c r="C53" s="11" t="s">
        <v>89</v>
      </c>
      <c r="D53" s="19">
        <v>901846</v>
      </c>
      <c r="E53" s="20">
        <v>901846</v>
      </c>
      <c r="F53" s="20">
        <v>593945</v>
      </c>
      <c r="G53" s="20">
        <v>6117</v>
      </c>
      <c r="H53" s="20">
        <v>0</v>
      </c>
      <c r="I53" s="19">
        <v>0</v>
      </c>
      <c r="J53" s="20">
        <v>0</v>
      </c>
      <c r="K53" s="20">
        <v>0</v>
      </c>
      <c r="L53" s="20">
        <v>0</v>
      </c>
      <c r="M53" s="20">
        <v>0</v>
      </c>
      <c r="N53" s="20">
        <v>0</v>
      </c>
      <c r="O53" s="19">
        <f t="shared" si="1"/>
        <v>901846</v>
      </c>
    </row>
    <row r="54" spans="1:15" s="1" customFormat="1" ht="26.25">
      <c r="A54" s="3"/>
      <c r="B54" s="10" t="s">
        <v>90</v>
      </c>
      <c r="C54" s="11" t="s">
        <v>91</v>
      </c>
      <c r="D54" s="19">
        <v>589715</v>
      </c>
      <c r="E54" s="20">
        <v>589715</v>
      </c>
      <c r="F54" s="20">
        <v>404064</v>
      </c>
      <c r="G54" s="20">
        <v>8729</v>
      </c>
      <c r="H54" s="20">
        <v>0</v>
      </c>
      <c r="I54" s="19">
        <v>0</v>
      </c>
      <c r="J54" s="20">
        <v>0</v>
      </c>
      <c r="K54" s="20">
        <v>0</v>
      </c>
      <c r="L54" s="20">
        <v>0</v>
      </c>
      <c r="M54" s="20">
        <v>0</v>
      </c>
      <c r="N54" s="20">
        <v>0</v>
      </c>
      <c r="O54" s="19">
        <f t="shared" si="1"/>
        <v>589715</v>
      </c>
    </row>
    <row r="55" spans="1:15" s="1" customFormat="1" ht="26.25">
      <c r="A55" s="3"/>
      <c r="B55" s="10" t="s">
        <v>92</v>
      </c>
      <c r="C55" s="11" t="s">
        <v>93</v>
      </c>
      <c r="D55" s="19">
        <v>782269</v>
      </c>
      <c r="E55" s="20">
        <v>782269</v>
      </c>
      <c r="F55" s="20">
        <v>539545</v>
      </c>
      <c r="G55" s="20">
        <v>4484</v>
      </c>
      <c r="H55" s="20">
        <v>0</v>
      </c>
      <c r="I55" s="19">
        <v>0</v>
      </c>
      <c r="J55" s="20">
        <v>0</v>
      </c>
      <c r="K55" s="20">
        <v>0</v>
      </c>
      <c r="L55" s="20">
        <v>0</v>
      </c>
      <c r="M55" s="20">
        <v>0</v>
      </c>
      <c r="N55" s="20">
        <v>0</v>
      </c>
      <c r="O55" s="19">
        <f t="shared" si="1"/>
        <v>782269</v>
      </c>
    </row>
    <row r="56" spans="1:15" s="1" customFormat="1" ht="39">
      <c r="A56" s="3"/>
      <c r="B56" s="10" t="s">
        <v>94</v>
      </c>
      <c r="C56" s="11" t="s">
        <v>95</v>
      </c>
      <c r="D56" s="19">
        <v>16290</v>
      </c>
      <c r="E56" s="20">
        <v>16290</v>
      </c>
      <c r="F56" s="20">
        <v>0</v>
      </c>
      <c r="G56" s="20">
        <v>0</v>
      </c>
      <c r="H56" s="20">
        <v>0</v>
      </c>
      <c r="I56" s="19">
        <v>0</v>
      </c>
      <c r="J56" s="20">
        <v>0</v>
      </c>
      <c r="K56" s="20">
        <v>0</v>
      </c>
      <c r="L56" s="20">
        <v>0</v>
      </c>
      <c r="M56" s="20">
        <v>0</v>
      </c>
      <c r="N56" s="20">
        <v>0</v>
      </c>
      <c r="O56" s="19">
        <f t="shared" si="1"/>
        <v>16290</v>
      </c>
    </row>
    <row r="57" spans="1:15" s="1" customFormat="1" ht="26.25">
      <c r="A57" s="6"/>
      <c r="B57" s="5" t="s">
        <v>26</v>
      </c>
      <c r="C57" s="9" t="s">
        <v>27</v>
      </c>
      <c r="D57" s="17">
        <v>313878</v>
      </c>
      <c r="E57" s="18">
        <v>313878</v>
      </c>
      <c r="F57" s="18">
        <v>38950</v>
      </c>
      <c r="G57" s="18">
        <v>0</v>
      </c>
      <c r="H57" s="18">
        <v>0</v>
      </c>
      <c r="I57" s="17">
        <v>0</v>
      </c>
      <c r="J57" s="18">
        <v>0</v>
      </c>
      <c r="K57" s="18">
        <v>0</v>
      </c>
      <c r="L57" s="18">
        <v>0</v>
      </c>
      <c r="M57" s="18">
        <v>0</v>
      </c>
      <c r="N57" s="18">
        <v>0</v>
      </c>
      <c r="O57" s="17">
        <f t="shared" si="1"/>
        <v>313878</v>
      </c>
    </row>
    <row r="58" spans="1:15" s="1" customFormat="1" ht="66">
      <c r="A58" s="3"/>
      <c r="B58" s="10" t="s">
        <v>34</v>
      </c>
      <c r="C58" s="11" t="s">
        <v>35</v>
      </c>
      <c r="D58" s="19">
        <v>313878</v>
      </c>
      <c r="E58" s="20">
        <v>313878</v>
      </c>
      <c r="F58" s="20">
        <v>38950</v>
      </c>
      <c r="G58" s="20">
        <v>0</v>
      </c>
      <c r="H58" s="20">
        <v>0</v>
      </c>
      <c r="I58" s="19">
        <v>0</v>
      </c>
      <c r="J58" s="20">
        <v>0</v>
      </c>
      <c r="K58" s="20">
        <v>0</v>
      </c>
      <c r="L58" s="20">
        <v>0</v>
      </c>
      <c r="M58" s="20">
        <v>0</v>
      </c>
      <c r="N58" s="20">
        <v>0</v>
      </c>
      <c r="O58" s="19">
        <f t="shared" si="1"/>
        <v>313878</v>
      </c>
    </row>
    <row r="59" spans="1:15" s="1" customFormat="1" ht="26.25">
      <c r="A59" s="5" t="s">
        <v>96</v>
      </c>
      <c r="B59" s="6"/>
      <c r="C59" s="7" t="s">
        <v>97</v>
      </c>
      <c r="D59" s="17">
        <v>1044086</v>
      </c>
      <c r="E59" s="18">
        <v>1044086</v>
      </c>
      <c r="F59" s="18">
        <v>667463</v>
      </c>
      <c r="G59" s="18">
        <v>33253</v>
      </c>
      <c r="H59" s="18">
        <v>0</v>
      </c>
      <c r="I59" s="17">
        <v>0</v>
      </c>
      <c r="J59" s="18">
        <v>0</v>
      </c>
      <c r="K59" s="18">
        <v>0</v>
      </c>
      <c r="L59" s="18">
        <v>0</v>
      </c>
      <c r="M59" s="18">
        <v>0</v>
      </c>
      <c r="N59" s="18">
        <v>0</v>
      </c>
      <c r="O59" s="17">
        <f t="shared" si="1"/>
        <v>1044086</v>
      </c>
    </row>
    <row r="60" spans="1:15" s="1" customFormat="1" ht="26.25">
      <c r="A60" s="6"/>
      <c r="B60" s="5" t="s">
        <v>26</v>
      </c>
      <c r="C60" s="9" t="s">
        <v>27</v>
      </c>
      <c r="D60" s="17">
        <v>1044086</v>
      </c>
      <c r="E60" s="18">
        <v>1044086</v>
      </c>
      <c r="F60" s="18">
        <v>667463</v>
      </c>
      <c r="G60" s="18">
        <v>33253</v>
      </c>
      <c r="H60" s="18">
        <v>0</v>
      </c>
      <c r="I60" s="17">
        <v>0</v>
      </c>
      <c r="J60" s="18">
        <v>0</v>
      </c>
      <c r="K60" s="18">
        <v>0</v>
      </c>
      <c r="L60" s="18">
        <v>0</v>
      </c>
      <c r="M60" s="18">
        <v>0</v>
      </c>
      <c r="N60" s="18">
        <v>0</v>
      </c>
      <c r="O60" s="17">
        <f t="shared" si="1"/>
        <v>1044086</v>
      </c>
    </row>
    <row r="61" spans="1:15" s="1" customFormat="1" ht="26.25">
      <c r="A61" s="3"/>
      <c r="B61" s="10" t="s">
        <v>98</v>
      </c>
      <c r="C61" s="11" t="s">
        <v>99</v>
      </c>
      <c r="D61" s="19">
        <v>1042586</v>
      </c>
      <c r="E61" s="20">
        <v>1042586</v>
      </c>
      <c r="F61" s="20">
        <v>667463</v>
      </c>
      <c r="G61" s="20">
        <v>33253</v>
      </c>
      <c r="H61" s="20">
        <v>0</v>
      </c>
      <c r="I61" s="19">
        <v>0</v>
      </c>
      <c r="J61" s="20">
        <v>0</v>
      </c>
      <c r="K61" s="20">
        <v>0</v>
      </c>
      <c r="L61" s="20">
        <v>0</v>
      </c>
      <c r="M61" s="20">
        <v>0</v>
      </c>
      <c r="N61" s="20">
        <v>0</v>
      </c>
      <c r="O61" s="19">
        <f t="shared" si="1"/>
        <v>1042586</v>
      </c>
    </row>
    <row r="62" spans="1:15" s="1" customFormat="1" ht="66">
      <c r="A62" s="3"/>
      <c r="B62" s="10" t="s">
        <v>34</v>
      </c>
      <c r="C62" s="11" t="s">
        <v>35</v>
      </c>
      <c r="D62" s="19">
        <v>1500</v>
      </c>
      <c r="E62" s="20">
        <v>1500</v>
      </c>
      <c r="F62" s="20">
        <v>0</v>
      </c>
      <c r="G62" s="20">
        <v>0</v>
      </c>
      <c r="H62" s="20">
        <v>0</v>
      </c>
      <c r="I62" s="19">
        <v>0</v>
      </c>
      <c r="J62" s="20">
        <v>0</v>
      </c>
      <c r="K62" s="20">
        <v>0</v>
      </c>
      <c r="L62" s="20">
        <v>0</v>
      </c>
      <c r="M62" s="20">
        <v>0</v>
      </c>
      <c r="N62" s="20">
        <v>0</v>
      </c>
      <c r="O62" s="19">
        <f t="shared" si="1"/>
        <v>1500</v>
      </c>
    </row>
    <row r="63" spans="1:15" s="1" customFormat="1" ht="26.25">
      <c r="A63" s="5" t="s">
        <v>100</v>
      </c>
      <c r="B63" s="6"/>
      <c r="C63" s="7" t="s">
        <v>101</v>
      </c>
      <c r="D63" s="17">
        <v>55760038</v>
      </c>
      <c r="E63" s="18">
        <v>55760038</v>
      </c>
      <c r="F63" s="18">
        <v>4232468</v>
      </c>
      <c r="G63" s="18">
        <v>78463</v>
      </c>
      <c r="H63" s="18">
        <v>0</v>
      </c>
      <c r="I63" s="17">
        <v>7800</v>
      </c>
      <c r="J63" s="18">
        <v>7800</v>
      </c>
      <c r="K63" s="18">
        <v>4700</v>
      </c>
      <c r="L63" s="18">
        <v>0</v>
      </c>
      <c r="M63" s="18">
        <v>0</v>
      </c>
      <c r="N63" s="18">
        <v>0</v>
      </c>
      <c r="O63" s="17">
        <f t="shared" si="1"/>
        <v>55767838</v>
      </c>
    </row>
    <row r="64" spans="1:15" s="1" customFormat="1" ht="12.75">
      <c r="A64" s="6"/>
      <c r="B64" s="5" t="s">
        <v>18</v>
      </c>
      <c r="C64" s="9" t="s">
        <v>19</v>
      </c>
      <c r="D64" s="17">
        <v>3878858</v>
      </c>
      <c r="E64" s="18">
        <v>3878858</v>
      </c>
      <c r="F64" s="18">
        <v>2611650</v>
      </c>
      <c r="G64" s="18">
        <v>34736</v>
      </c>
      <c r="H64" s="18">
        <v>0</v>
      </c>
      <c r="I64" s="17">
        <v>0</v>
      </c>
      <c r="J64" s="18">
        <v>0</v>
      </c>
      <c r="K64" s="18">
        <v>0</v>
      </c>
      <c r="L64" s="18">
        <v>0</v>
      </c>
      <c r="M64" s="18">
        <v>0</v>
      </c>
      <c r="N64" s="18">
        <v>0</v>
      </c>
      <c r="O64" s="17">
        <f t="shared" si="1"/>
        <v>3878858</v>
      </c>
    </row>
    <row r="65" spans="1:15" s="1" customFormat="1" ht="12.75">
      <c r="A65" s="3"/>
      <c r="B65" s="10" t="s">
        <v>20</v>
      </c>
      <c r="C65" s="11" t="s">
        <v>21</v>
      </c>
      <c r="D65" s="19">
        <v>3878858</v>
      </c>
      <c r="E65" s="20">
        <v>3878858</v>
      </c>
      <c r="F65" s="20">
        <v>2611650</v>
      </c>
      <c r="G65" s="20">
        <v>34736</v>
      </c>
      <c r="H65" s="20">
        <v>0</v>
      </c>
      <c r="I65" s="19">
        <v>0</v>
      </c>
      <c r="J65" s="20">
        <v>0</v>
      </c>
      <c r="K65" s="20">
        <v>0</v>
      </c>
      <c r="L65" s="20">
        <v>0</v>
      </c>
      <c r="M65" s="20">
        <v>0</v>
      </c>
      <c r="N65" s="20">
        <v>0</v>
      </c>
      <c r="O65" s="19">
        <f t="shared" si="1"/>
        <v>3878858</v>
      </c>
    </row>
    <row r="66" spans="1:15" s="1" customFormat="1" ht="12.75">
      <c r="A66" s="6"/>
      <c r="B66" s="5" t="s">
        <v>80</v>
      </c>
      <c r="C66" s="9" t="s">
        <v>81</v>
      </c>
      <c r="D66" s="17">
        <v>212686</v>
      </c>
      <c r="E66" s="18">
        <v>212686</v>
      </c>
      <c r="F66" s="18">
        <v>0</v>
      </c>
      <c r="G66" s="18">
        <v>0</v>
      </c>
      <c r="H66" s="18">
        <v>0</v>
      </c>
      <c r="I66" s="17">
        <v>0</v>
      </c>
      <c r="J66" s="18">
        <v>0</v>
      </c>
      <c r="K66" s="18">
        <v>0</v>
      </c>
      <c r="L66" s="18">
        <v>0</v>
      </c>
      <c r="M66" s="18">
        <v>0</v>
      </c>
      <c r="N66" s="18">
        <v>0</v>
      </c>
      <c r="O66" s="17">
        <f t="shared" si="1"/>
        <v>212686</v>
      </c>
    </row>
    <row r="67" spans="1:15" s="1" customFormat="1" ht="26.25">
      <c r="A67" s="3"/>
      <c r="B67" s="10" t="s">
        <v>102</v>
      </c>
      <c r="C67" s="11" t="s">
        <v>103</v>
      </c>
      <c r="D67" s="19">
        <v>212686</v>
      </c>
      <c r="E67" s="20">
        <v>212686</v>
      </c>
      <c r="F67" s="20">
        <v>0</v>
      </c>
      <c r="G67" s="20">
        <v>0</v>
      </c>
      <c r="H67" s="20">
        <v>0</v>
      </c>
      <c r="I67" s="19">
        <v>0</v>
      </c>
      <c r="J67" s="20">
        <v>0</v>
      </c>
      <c r="K67" s="20">
        <v>0</v>
      </c>
      <c r="L67" s="20">
        <v>0</v>
      </c>
      <c r="M67" s="20">
        <v>0</v>
      </c>
      <c r="N67" s="20">
        <v>0</v>
      </c>
      <c r="O67" s="19">
        <f t="shared" si="1"/>
        <v>212686</v>
      </c>
    </row>
    <row r="68" spans="1:15" s="1" customFormat="1" ht="26.25">
      <c r="A68" s="6"/>
      <c r="B68" s="5" t="s">
        <v>26</v>
      </c>
      <c r="C68" s="9" t="s">
        <v>27</v>
      </c>
      <c r="D68" s="17">
        <v>51516494</v>
      </c>
      <c r="E68" s="18">
        <v>51516494</v>
      </c>
      <c r="F68" s="18">
        <v>1620818</v>
      </c>
      <c r="G68" s="18">
        <v>43727</v>
      </c>
      <c r="H68" s="18">
        <v>0</v>
      </c>
      <c r="I68" s="17">
        <v>7800</v>
      </c>
      <c r="J68" s="18">
        <v>7800</v>
      </c>
      <c r="K68" s="18">
        <v>4700</v>
      </c>
      <c r="L68" s="18">
        <v>0</v>
      </c>
      <c r="M68" s="18">
        <v>0</v>
      </c>
      <c r="N68" s="18">
        <v>0</v>
      </c>
      <c r="O68" s="17">
        <f t="shared" si="1"/>
        <v>51524294</v>
      </c>
    </row>
    <row r="69" spans="1:15" s="1" customFormat="1" ht="198">
      <c r="A69" s="3"/>
      <c r="B69" s="10" t="s">
        <v>104</v>
      </c>
      <c r="C69" s="11" t="s">
        <v>105</v>
      </c>
      <c r="D69" s="19">
        <v>2400000</v>
      </c>
      <c r="E69" s="20">
        <v>2400000</v>
      </c>
      <c r="F69" s="20">
        <v>0</v>
      </c>
      <c r="G69" s="20">
        <v>0</v>
      </c>
      <c r="H69" s="20">
        <v>0</v>
      </c>
      <c r="I69" s="19">
        <v>0</v>
      </c>
      <c r="J69" s="20">
        <v>0</v>
      </c>
      <c r="K69" s="20">
        <v>0</v>
      </c>
      <c r="L69" s="20">
        <v>0</v>
      </c>
      <c r="M69" s="20">
        <v>0</v>
      </c>
      <c r="N69" s="20">
        <v>0</v>
      </c>
      <c r="O69" s="19">
        <f t="shared" si="1"/>
        <v>2400000</v>
      </c>
    </row>
    <row r="70" spans="1:15" s="1" customFormat="1" ht="171">
      <c r="A70" s="3"/>
      <c r="B70" s="10" t="s">
        <v>106</v>
      </c>
      <c r="C70" s="11" t="s">
        <v>107</v>
      </c>
      <c r="D70" s="19">
        <v>20966.93</v>
      </c>
      <c r="E70" s="20">
        <v>20966.93</v>
      </c>
      <c r="F70" s="20">
        <v>0</v>
      </c>
      <c r="G70" s="20">
        <v>0</v>
      </c>
      <c r="H70" s="20">
        <v>0</v>
      </c>
      <c r="I70" s="19">
        <v>0</v>
      </c>
      <c r="J70" s="20">
        <v>0</v>
      </c>
      <c r="K70" s="20">
        <v>0</v>
      </c>
      <c r="L70" s="20">
        <v>0</v>
      </c>
      <c r="M70" s="20">
        <v>0</v>
      </c>
      <c r="N70" s="20">
        <v>0</v>
      </c>
      <c r="O70" s="19">
        <f t="shared" si="1"/>
        <v>20966.93</v>
      </c>
    </row>
    <row r="71" spans="1:15" s="1" customFormat="1" ht="198">
      <c r="A71" s="3"/>
      <c r="B71" s="10" t="s">
        <v>108</v>
      </c>
      <c r="C71" s="11" t="s">
        <v>109</v>
      </c>
      <c r="D71" s="19">
        <v>27200</v>
      </c>
      <c r="E71" s="20">
        <v>27200</v>
      </c>
      <c r="F71" s="20">
        <v>0</v>
      </c>
      <c r="G71" s="20">
        <v>0</v>
      </c>
      <c r="H71" s="20">
        <v>0</v>
      </c>
      <c r="I71" s="19">
        <v>0</v>
      </c>
      <c r="J71" s="20">
        <v>0</v>
      </c>
      <c r="K71" s="20">
        <v>0</v>
      </c>
      <c r="L71" s="20">
        <v>0</v>
      </c>
      <c r="M71" s="20">
        <v>0</v>
      </c>
      <c r="N71" s="20">
        <v>0</v>
      </c>
      <c r="O71" s="19">
        <f t="shared" si="1"/>
        <v>27200</v>
      </c>
    </row>
    <row r="72" spans="1:15" s="1" customFormat="1" ht="316.5">
      <c r="A72" s="3"/>
      <c r="B72" s="10" t="s">
        <v>110</v>
      </c>
      <c r="C72" s="11" t="s">
        <v>111</v>
      </c>
      <c r="D72" s="19">
        <v>300000</v>
      </c>
      <c r="E72" s="20">
        <v>300000</v>
      </c>
      <c r="F72" s="20">
        <v>0</v>
      </c>
      <c r="G72" s="20">
        <v>0</v>
      </c>
      <c r="H72" s="20">
        <v>0</v>
      </c>
      <c r="I72" s="19">
        <v>0</v>
      </c>
      <c r="J72" s="20">
        <v>0</v>
      </c>
      <c r="K72" s="20">
        <v>0</v>
      </c>
      <c r="L72" s="20">
        <v>0</v>
      </c>
      <c r="M72" s="20">
        <v>0</v>
      </c>
      <c r="N72" s="20">
        <v>0</v>
      </c>
      <c r="O72" s="19">
        <f t="shared" si="1"/>
        <v>300000</v>
      </c>
    </row>
    <row r="73" spans="1:15" s="1" customFormat="1" ht="78.75">
      <c r="A73" s="3"/>
      <c r="B73" s="10" t="s">
        <v>112</v>
      </c>
      <c r="C73" s="11" t="s">
        <v>113</v>
      </c>
      <c r="D73" s="19">
        <v>2900000</v>
      </c>
      <c r="E73" s="20">
        <v>2900000</v>
      </c>
      <c r="F73" s="20">
        <v>0</v>
      </c>
      <c r="G73" s="20">
        <v>0</v>
      </c>
      <c r="H73" s="20">
        <v>0</v>
      </c>
      <c r="I73" s="19">
        <v>0</v>
      </c>
      <c r="J73" s="20">
        <v>0</v>
      </c>
      <c r="K73" s="20">
        <v>0</v>
      </c>
      <c r="L73" s="20">
        <v>0</v>
      </c>
      <c r="M73" s="20">
        <v>0</v>
      </c>
      <c r="N73" s="20">
        <v>0</v>
      </c>
      <c r="O73" s="19">
        <f t="shared" si="1"/>
        <v>2900000</v>
      </c>
    </row>
    <row r="74" spans="1:15" s="1" customFormat="1" ht="78.75">
      <c r="A74" s="3"/>
      <c r="B74" s="10" t="s">
        <v>114</v>
      </c>
      <c r="C74" s="11" t="s">
        <v>115</v>
      </c>
      <c r="D74" s="19">
        <v>1906.07</v>
      </c>
      <c r="E74" s="20">
        <v>1906.07</v>
      </c>
      <c r="F74" s="20">
        <v>0</v>
      </c>
      <c r="G74" s="20">
        <v>0</v>
      </c>
      <c r="H74" s="20">
        <v>0</v>
      </c>
      <c r="I74" s="19">
        <v>0</v>
      </c>
      <c r="J74" s="20">
        <v>0</v>
      </c>
      <c r="K74" s="20">
        <v>0</v>
      </c>
      <c r="L74" s="20">
        <v>0</v>
      </c>
      <c r="M74" s="20">
        <v>0</v>
      </c>
      <c r="N74" s="20">
        <v>0</v>
      </c>
      <c r="O74" s="19">
        <f t="shared" si="1"/>
        <v>1906.07</v>
      </c>
    </row>
    <row r="75" spans="1:15" s="1" customFormat="1" ht="66">
      <c r="A75" s="3"/>
      <c r="B75" s="10" t="s">
        <v>116</v>
      </c>
      <c r="C75" s="11" t="s">
        <v>117</v>
      </c>
      <c r="D75" s="19">
        <v>14000</v>
      </c>
      <c r="E75" s="20">
        <v>14000</v>
      </c>
      <c r="F75" s="20">
        <v>0</v>
      </c>
      <c r="G75" s="20">
        <v>0</v>
      </c>
      <c r="H75" s="20">
        <v>0</v>
      </c>
      <c r="I75" s="19">
        <v>0</v>
      </c>
      <c r="J75" s="20">
        <v>0</v>
      </c>
      <c r="K75" s="20">
        <v>0</v>
      </c>
      <c r="L75" s="20">
        <v>0</v>
      </c>
      <c r="M75" s="20">
        <v>0</v>
      </c>
      <c r="N75" s="20">
        <v>0</v>
      </c>
      <c r="O75" s="19">
        <f t="shared" si="1"/>
        <v>14000</v>
      </c>
    </row>
    <row r="76" spans="1:15" s="1" customFormat="1" ht="158.25">
      <c r="A76" s="3"/>
      <c r="B76" s="10" t="s">
        <v>118</v>
      </c>
      <c r="C76" s="11" t="s">
        <v>119</v>
      </c>
      <c r="D76" s="19">
        <v>1221.74</v>
      </c>
      <c r="E76" s="20">
        <v>1221.74</v>
      </c>
      <c r="F76" s="20">
        <v>0</v>
      </c>
      <c r="G76" s="20">
        <v>0</v>
      </c>
      <c r="H76" s="20">
        <v>0</v>
      </c>
      <c r="I76" s="19">
        <v>0</v>
      </c>
      <c r="J76" s="20">
        <v>0</v>
      </c>
      <c r="K76" s="20">
        <v>0</v>
      </c>
      <c r="L76" s="20">
        <v>0</v>
      </c>
      <c r="M76" s="20">
        <v>0</v>
      </c>
      <c r="N76" s="20">
        <v>0</v>
      </c>
      <c r="O76" s="19">
        <f t="shared" si="1"/>
        <v>1221.74</v>
      </c>
    </row>
    <row r="77" spans="1:15" s="1" customFormat="1" ht="39">
      <c r="A77" s="3"/>
      <c r="B77" s="10" t="s">
        <v>120</v>
      </c>
      <c r="C77" s="11" t="s">
        <v>121</v>
      </c>
      <c r="D77" s="19">
        <v>97456</v>
      </c>
      <c r="E77" s="20">
        <v>97456</v>
      </c>
      <c r="F77" s="20">
        <v>0</v>
      </c>
      <c r="G77" s="20">
        <v>0</v>
      </c>
      <c r="H77" s="20">
        <v>0</v>
      </c>
      <c r="I77" s="19">
        <v>0</v>
      </c>
      <c r="J77" s="20">
        <v>0</v>
      </c>
      <c r="K77" s="20">
        <v>0</v>
      </c>
      <c r="L77" s="20">
        <v>0</v>
      </c>
      <c r="M77" s="20">
        <v>0</v>
      </c>
      <c r="N77" s="20">
        <v>0</v>
      </c>
      <c r="O77" s="19">
        <f t="shared" si="1"/>
        <v>97456</v>
      </c>
    </row>
    <row r="78" spans="1:15" s="1" customFormat="1" ht="26.25">
      <c r="A78" s="3"/>
      <c r="B78" s="10" t="s">
        <v>122</v>
      </c>
      <c r="C78" s="11" t="s">
        <v>123</v>
      </c>
      <c r="D78" s="19">
        <v>155239</v>
      </c>
      <c r="E78" s="20">
        <v>155239</v>
      </c>
      <c r="F78" s="20">
        <v>0</v>
      </c>
      <c r="G78" s="20">
        <v>0</v>
      </c>
      <c r="H78" s="20">
        <v>0</v>
      </c>
      <c r="I78" s="19">
        <v>0</v>
      </c>
      <c r="J78" s="20">
        <v>0</v>
      </c>
      <c r="K78" s="20">
        <v>0</v>
      </c>
      <c r="L78" s="20">
        <v>0</v>
      </c>
      <c r="M78" s="20">
        <v>0</v>
      </c>
      <c r="N78" s="20">
        <v>0</v>
      </c>
      <c r="O78" s="19">
        <f t="shared" si="1"/>
        <v>155239</v>
      </c>
    </row>
    <row r="79" spans="1:15" s="1" customFormat="1" ht="105">
      <c r="A79" s="3"/>
      <c r="B79" s="10" t="s">
        <v>124</v>
      </c>
      <c r="C79" s="11" t="s">
        <v>125</v>
      </c>
      <c r="D79" s="19">
        <v>1758900</v>
      </c>
      <c r="E79" s="20">
        <v>1758900</v>
      </c>
      <c r="F79" s="20">
        <v>0</v>
      </c>
      <c r="G79" s="20">
        <v>0</v>
      </c>
      <c r="H79" s="20">
        <v>0</v>
      </c>
      <c r="I79" s="19">
        <v>0</v>
      </c>
      <c r="J79" s="20">
        <v>0</v>
      </c>
      <c r="K79" s="20">
        <v>0</v>
      </c>
      <c r="L79" s="20">
        <v>0</v>
      </c>
      <c r="M79" s="20">
        <v>0</v>
      </c>
      <c r="N79" s="20">
        <v>0</v>
      </c>
      <c r="O79" s="19">
        <f aca="true" t="shared" si="2" ref="O79:O110">D79+I79</f>
        <v>1758900</v>
      </c>
    </row>
    <row r="80" spans="1:15" s="1" customFormat="1" ht="105">
      <c r="A80" s="3"/>
      <c r="B80" s="10" t="s">
        <v>126</v>
      </c>
      <c r="C80" s="11" t="s">
        <v>127</v>
      </c>
      <c r="D80" s="19">
        <v>4511.62</v>
      </c>
      <c r="E80" s="20">
        <v>4511.62</v>
      </c>
      <c r="F80" s="20">
        <v>0</v>
      </c>
      <c r="G80" s="20">
        <v>0</v>
      </c>
      <c r="H80" s="20">
        <v>0</v>
      </c>
      <c r="I80" s="19">
        <v>0</v>
      </c>
      <c r="J80" s="20">
        <v>0</v>
      </c>
      <c r="K80" s="20">
        <v>0</v>
      </c>
      <c r="L80" s="20">
        <v>0</v>
      </c>
      <c r="M80" s="20">
        <v>0</v>
      </c>
      <c r="N80" s="20">
        <v>0</v>
      </c>
      <c r="O80" s="19">
        <f t="shared" si="2"/>
        <v>4511.62</v>
      </c>
    </row>
    <row r="81" spans="1:15" s="1" customFormat="1" ht="12.75">
      <c r="A81" s="3"/>
      <c r="B81" s="10" t="s">
        <v>128</v>
      </c>
      <c r="C81" s="11" t="s">
        <v>129</v>
      </c>
      <c r="D81" s="19">
        <v>400000</v>
      </c>
      <c r="E81" s="20">
        <v>400000</v>
      </c>
      <c r="F81" s="20">
        <v>0</v>
      </c>
      <c r="G81" s="20">
        <v>0</v>
      </c>
      <c r="H81" s="20">
        <v>0</v>
      </c>
      <c r="I81" s="19">
        <v>0</v>
      </c>
      <c r="J81" s="20">
        <v>0</v>
      </c>
      <c r="K81" s="20">
        <v>0</v>
      </c>
      <c r="L81" s="20">
        <v>0</v>
      </c>
      <c r="M81" s="20">
        <v>0</v>
      </c>
      <c r="N81" s="20">
        <v>0</v>
      </c>
      <c r="O81" s="19">
        <f t="shared" si="2"/>
        <v>400000</v>
      </c>
    </row>
    <row r="82" spans="1:15" s="1" customFormat="1" ht="26.25">
      <c r="A82" s="3"/>
      <c r="B82" s="10" t="s">
        <v>130</v>
      </c>
      <c r="C82" s="11" t="s">
        <v>131</v>
      </c>
      <c r="D82" s="19">
        <v>390000</v>
      </c>
      <c r="E82" s="20">
        <v>390000</v>
      </c>
      <c r="F82" s="20">
        <v>0</v>
      </c>
      <c r="G82" s="20">
        <v>0</v>
      </c>
      <c r="H82" s="20">
        <v>0</v>
      </c>
      <c r="I82" s="19">
        <v>0</v>
      </c>
      <c r="J82" s="20">
        <v>0</v>
      </c>
      <c r="K82" s="20">
        <v>0</v>
      </c>
      <c r="L82" s="20">
        <v>0</v>
      </c>
      <c r="M82" s="20">
        <v>0</v>
      </c>
      <c r="N82" s="20">
        <v>0</v>
      </c>
      <c r="O82" s="19">
        <f t="shared" si="2"/>
        <v>390000</v>
      </c>
    </row>
    <row r="83" spans="1:15" s="1" customFormat="1" ht="12.75">
      <c r="A83" s="3"/>
      <c r="B83" s="10" t="s">
        <v>132</v>
      </c>
      <c r="C83" s="11" t="s">
        <v>133</v>
      </c>
      <c r="D83" s="19">
        <v>20922819.7</v>
      </c>
      <c r="E83" s="20">
        <v>20922819.7</v>
      </c>
      <c r="F83" s="20">
        <v>0</v>
      </c>
      <c r="G83" s="20">
        <v>0</v>
      </c>
      <c r="H83" s="20">
        <v>0</v>
      </c>
      <c r="I83" s="19">
        <v>0</v>
      </c>
      <c r="J83" s="20">
        <v>0</v>
      </c>
      <c r="K83" s="20">
        <v>0</v>
      </c>
      <c r="L83" s="20">
        <v>0</v>
      </c>
      <c r="M83" s="20">
        <v>0</v>
      </c>
      <c r="N83" s="20">
        <v>0</v>
      </c>
      <c r="O83" s="19">
        <f t="shared" si="2"/>
        <v>20922819.7</v>
      </c>
    </row>
    <row r="84" spans="1:15" s="1" customFormat="1" ht="26.25">
      <c r="A84" s="3"/>
      <c r="B84" s="10" t="s">
        <v>134</v>
      </c>
      <c r="C84" s="11" t="s">
        <v>135</v>
      </c>
      <c r="D84" s="19">
        <v>1543200</v>
      </c>
      <c r="E84" s="20">
        <v>1543200</v>
      </c>
      <c r="F84" s="20">
        <v>0</v>
      </c>
      <c r="G84" s="20">
        <v>0</v>
      </c>
      <c r="H84" s="20">
        <v>0</v>
      </c>
      <c r="I84" s="19">
        <v>0</v>
      </c>
      <c r="J84" s="20">
        <v>0</v>
      </c>
      <c r="K84" s="20">
        <v>0</v>
      </c>
      <c r="L84" s="20">
        <v>0</v>
      </c>
      <c r="M84" s="20">
        <v>0</v>
      </c>
      <c r="N84" s="20">
        <v>0</v>
      </c>
      <c r="O84" s="19">
        <f t="shared" si="2"/>
        <v>1543200</v>
      </c>
    </row>
    <row r="85" spans="1:15" s="1" customFormat="1" ht="12.75">
      <c r="A85" s="3"/>
      <c r="B85" s="10" t="s">
        <v>136</v>
      </c>
      <c r="C85" s="11" t="s">
        <v>137</v>
      </c>
      <c r="D85" s="19">
        <v>2250000</v>
      </c>
      <c r="E85" s="20">
        <v>2250000</v>
      </c>
      <c r="F85" s="20">
        <v>0</v>
      </c>
      <c r="G85" s="20">
        <v>0</v>
      </c>
      <c r="H85" s="20">
        <v>0</v>
      </c>
      <c r="I85" s="19">
        <v>0</v>
      </c>
      <c r="J85" s="20">
        <v>0</v>
      </c>
      <c r="K85" s="20">
        <v>0</v>
      </c>
      <c r="L85" s="20">
        <v>0</v>
      </c>
      <c r="M85" s="20">
        <v>0</v>
      </c>
      <c r="N85" s="20">
        <v>0</v>
      </c>
      <c r="O85" s="19">
        <f t="shared" si="2"/>
        <v>2250000</v>
      </c>
    </row>
    <row r="86" spans="1:15" s="1" customFormat="1" ht="12.75">
      <c r="A86" s="3"/>
      <c r="B86" s="10" t="s">
        <v>138</v>
      </c>
      <c r="C86" s="11" t="s">
        <v>139</v>
      </c>
      <c r="D86" s="19">
        <v>826370</v>
      </c>
      <c r="E86" s="20">
        <v>826370</v>
      </c>
      <c r="F86" s="20">
        <v>0</v>
      </c>
      <c r="G86" s="20">
        <v>0</v>
      </c>
      <c r="H86" s="20">
        <v>0</v>
      </c>
      <c r="I86" s="19">
        <v>0</v>
      </c>
      <c r="J86" s="20">
        <v>0</v>
      </c>
      <c r="K86" s="20">
        <v>0</v>
      </c>
      <c r="L86" s="20">
        <v>0</v>
      </c>
      <c r="M86" s="20">
        <v>0</v>
      </c>
      <c r="N86" s="20">
        <v>0</v>
      </c>
      <c r="O86" s="19">
        <f t="shared" si="2"/>
        <v>826370</v>
      </c>
    </row>
    <row r="87" spans="1:15" s="1" customFormat="1" ht="12.75">
      <c r="A87" s="3"/>
      <c r="B87" s="10" t="s">
        <v>140</v>
      </c>
      <c r="C87" s="11" t="s">
        <v>141</v>
      </c>
      <c r="D87" s="19">
        <v>71380</v>
      </c>
      <c r="E87" s="20">
        <v>71380</v>
      </c>
      <c r="F87" s="20">
        <v>0</v>
      </c>
      <c r="G87" s="20">
        <v>0</v>
      </c>
      <c r="H87" s="20">
        <v>0</v>
      </c>
      <c r="I87" s="19">
        <v>0</v>
      </c>
      <c r="J87" s="20">
        <v>0</v>
      </c>
      <c r="K87" s="20">
        <v>0</v>
      </c>
      <c r="L87" s="20">
        <v>0</v>
      </c>
      <c r="M87" s="20">
        <v>0</v>
      </c>
      <c r="N87" s="20">
        <v>0</v>
      </c>
      <c r="O87" s="19">
        <f t="shared" si="2"/>
        <v>71380</v>
      </c>
    </row>
    <row r="88" spans="1:15" s="1" customFormat="1" ht="26.25">
      <c r="A88" s="3"/>
      <c r="B88" s="10" t="s">
        <v>142</v>
      </c>
      <c r="C88" s="11" t="s">
        <v>143</v>
      </c>
      <c r="D88" s="19">
        <v>5015881.3</v>
      </c>
      <c r="E88" s="20">
        <v>5015881.3</v>
      </c>
      <c r="F88" s="20">
        <v>0</v>
      </c>
      <c r="G88" s="20">
        <v>0</v>
      </c>
      <c r="H88" s="20">
        <v>0</v>
      </c>
      <c r="I88" s="19">
        <v>0</v>
      </c>
      <c r="J88" s="20">
        <v>0</v>
      </c>
      <c r="K88" s="20">
        <v>0</v>
      </c>
      <c r="L88" s="20">
        <v>0</v>
      </c>
      <c r="M88" s="20">
        <v>0</v>
      </c>
      <c r="N88" s="20">
        <v>0</v>
      </c>
      <c r="O88" s="19">
        <f t="shared" si="2"/>
        <v>5015881.3</v>
      </c>
    </row>
    <row r="89" spans="1:15" s="1" customFormat="1" ht="26.25">
      <c r="A89" s="3"/>
      <c r="B89" s="10" t="s">
        <v>144</v>
      </c>
      <c r="C89" s="11" t="s">
        <v>145</v>
      </c>
      <c r="D89" s="19">
        <v>2498000</v>
      </c>
      <c r="E89" s="20">
        <v>2498000</v>
      </c>
      <c r="F89" s="20">
        <v>0</v>
      </c>
      <c r="G89" s="20">
        <v>0</v>
      </c>
      <c r="H89" s="20">
        <v>0</v>
      </c>
      <c r="I89" s="19">
        <v>0</v>
      </c>
      <c r="J89" s="20">
        <v>0</v>
      </c>
      <c r="K89" s="20">
        <v>0</v>
      </c>
      <c r="L89" s="20">
        <v>0</v>
      </c>
      <c r="M89" s="20">
        <v>0</v>
      </c>
      <c r="N89" s="20">
        <v>0</v>
      </c>
      <c r="O89" s="19">
        <f t="shared" si="2"/>
        <v>2498000</v>
      </c>
    </row>
    <row r="90" spans="1:15" s="1" customFormat="1" ht="39">
      <c r="A90" s="3"/>
      <c r="B90" s="10" t="s">
        <v>146</v>
      </c>
      <c r="C90" s="11" t="s">
        <v>147</v>
      </c>
      <c r="D90" s="19">
        <v>69468.06</v>
      </c>
      <c r="E90" s="20">
        <v>69468.06</v>
      </c>
      <c r="F90" s="20">
        <v>0</v>
      </c>
      <c r="G90" s="20">
        <v>0</v>
      </c>
      <c r="H90" s="20">
        <v>0</v>
      </c>
      <c r="I90" s="19">
        <v>0</v>
      </c>
      <c r="J90" s="20">
        <v>0</v>
      </c>
      <c r="K90" s="20">
        <v>0</v>
      </c>
      <c r="L90" s="20">
        <v>0</v>
      </c>
      <c r="M90" s="20">
        <v>0</v>
      </c>
      <c r="N90" s="20">
        <v>0</v>
      </c>
      <c r="O90" s="19">
        <f t="shared" si="2"/>
        <v>69468.06</v>
      </c>
    </row>
    <row r="91" spans="1:15" s="1" customFormat="1" ht="52.5">
      <c r="A91" s="3"/>
      <c r="B91" s="10" t="s">
        <v>148</v>
      </c>
      <c r="C91" s="11" t="s">
        <v>149</v>
      </c>
      <c r="D91" s="19">
        <v>2000</v>
      </c>
      <c r="E91" s="20">
        <v>2000</v>
      </c>
      <c r="F91" s="20">
        <v>0</v>
      </c>
      <c r="G91" s="20">
        <v>0</v>
      </c>
      <c r="H91" s="20">
        <v>0</v>
      </c>
      <c r="I91" s="19">
        <v>0</v>
      </c>
      <c r="J91" s="20">
        <v>0</v>
      </c>
      <c r="K91" s="20">
        <v>0</v>
      </c>
      <c r="L91" s="20">
        <v>0</v>
      </c>
      <c r="M91" s="20">
        <v>0</v>
      </c>
      <c r="N91" s="20">
        <v>0</v>
      </c>
      <c r="O91" s="19">
        <f t="shared" si="2"/>
        <v>2000</v>
      </c>
    </row>
    <row r="92" spans="1:15" s="1" customFormat="1" ht="12.75">
      <c r="A92" s="3"/>
      <c r="B92" s="10" t="s">
        <v>28</v>
      </c>
      <c r="C92" s="11" t="s">
        <v>29</v>
      </c>
      <c r="D92" s="19">
        <v>642293</v>
      </c>
      <c r="E92" s="20">
        <v>642293</v>
      </c>
      <c r="F92" s="20">
        <v>0</v>
      </c>
      <c r="G92" s="20">
        <v>0</v>
      </c>
      <c r="H92" s="20">
        <v>0</v>
      </c>
      <c r="I92" s="19">
        <v>0</v>
      </c>
      <c r="J92" s="20">
        <v>0</v>
      </c>
      <c r="K92" s="20">
        <v>0</v>
      </c>
      <c r="L92" s="20">
        <v>0</v>
      </c>
      <c r="M92" s="20">
        <v>0</v>
      </c>
      <c r="N92" s="20">
        <v>0</v>
      </c>
      <c r="O92" s="19">
        <f t="shared" si="2"/>
        <v>642293</v>
      </c>
    </row>
    <row r="93" spans="1:15" s="1" customFormat="1" ht="26.25">
      <c r="A93" s="3"/>
      <c r="B93" s="10" t="s">
        <v>150</v>
      </c>
      <c r="C93" s="11" t="s">
        <v>151</v>
      </c>
      <c r="D93" s="19">
        <v>1300000</v>
      </c>
      <c r="E93" s="20">
        <v>1300000</v>
      </c>
      <c r="F93" s="20">
        <v>0</v>
      </c>
      <c r="G93" s="20">
        <v>0</v>
      </c>
      <c r="H93" s="20">
        <v>0</v>
      </c>
      <c r="I93" s="19">
        <v>0</v>
      </c>
      <c r="J93" s="20">
        <v>0</v>
      </c>
      <c r="K93" s="20">
        <v>0</v>
      </c>
      <c r="L93" s="20">
        <v>0</v>
      </c>
      <c r="M93" s="20">
        <v>0</v>
      </c>
      <c r="N93" s="20">
        <v>0</v>
      </c>
      <c r="O93" s="19">
        <f t="shared" si="2"/>
        <v>1300000</v>
      </c>
    </row>
    <row r="94" spans="1:15" s="1" customFormat="1" ht="66">
      <c r="A94" s="3"/>
      <c r="B94" s="10" t="s">
        <v>152</v>
      </c>
      <c r="C94" s="11" t="s">
        <v>153</v>
      </c>
      <c r="D94" s="19">
        <v>152.58</v>
      </c>
      <c r="E94" s="20">
        <v>152.58</v>
      </c>
      <c r="F94" s="20">
        <v>0</v>
      </c>
      <c r="G94" s="20">
        <v>0</v>
      </c>
      <c r="H94" s="20">
        <v>0</v>
      </c>
      <c r="I94" s="19">
        <v>0</v>
      </c>
      <c r="J94" s="20">
        <v>0</v>
      </c>
      <c r="K94" s="20">
        <v>0</v>
      </c>
      <c r="L94" s="20">
        <v>0</v>
      </c>
      <c r="M94" s="20">
        <v>0</v>
      </c>
      <c r="N94" s="20">
        <v>0</v>
      </c>
      <c r="O94" s="19">
        <f t="shared" si="2"/>
        <v>152.58</v>
      </c>
    </row>
    <row r="95" spans="1:15" s="1" customFormat="1" ht="26.25">
      <c r="A95" s="3"/>
      <c r="B95" s="10" t="s">
        <v>154</v>
      </c>
      <c r="C95" s="11" t="s">
        <v>155</v>
      </c>
      <c r="D95" s="19">
        <v>12690</v>
      </c>
      <c r="E95" s="20">
        <v>12690</v>
      </c>
      <c r="F95" s="20">
        <v>0</v>
      </c>
      <c r="G95" s="20">
        <v>0</v>
      </c>
      <c r="H95" s="20">
        <v>0</v>
      </c>
      <c r="I95" s="19">
        <v>0</v>
      </c>
      <c r="J95" s="20">
        <v>0</v>
      </c>
      <c r="K95" s="20">
        <v>0</v>
      </c>
      <c r="L95" s="20">
        <v>0</v>
      </c>
      <c r="M95" s="20">
        <v>0</v>
      </c>
      <c r="N95" s="20">
        <v>0</v>
      </c>
      <c r="O95" s="19">
        <f t="shared" si="2"/>
        <v>12690</v>
      </c>
    </row>
    <row r="96" spans="1:15" s="1" customFormat="1" ht="66">
      <c r="A96" s="3"/>
      <c r="B96" s="10" t="s">
        <v>34</v>
      </c>
      <c r="C96" s="11" t="s">
        <v>35</v>
      </c>
      <c r="D96" s="19">
        <v>1500</v>
      </c>
      <c r="E96" s="20">
        <v>1500</v>
      </c>
      <c r="F96" s="20">
        <v>0</v>
      </c>
      <c r="G96" s="20">
        <v>0</v>
      </c>
      <c r="H96" s="20">
        <v>0</v>
      </c>
      <c r="I96" s="19">
        <v>0</v>
      </c>
      <c r="J96" s="20">
        <v>0</v>
      </c>
      <c r="K96" s="20">
        <v>0</v>
      </c>
      <c r="L96" s="20">
        <v>0</v>
      </c>
      <c r="M96" s="20">
        <v>0</v>
      </c>
      <c r="N96" s="20">
        <v>0</v>
      </c>
      <c r="O96" s="19">
        <f t="shared" si="2"/>
        <v>1500</v>
      </c>
    </row>
    <row r="97" spans="1:15" s="1" customFormat="1" ht="26.25">
      <c r="A97" s="3"/>
      <c r="B97" s="10" t="s">
        <v>156</v>
      </c>
      <c r="C97" s="11" t="s">
        <v>157</v>
      </c>
      <c r="D97" s="19">
        <v>1259593</v>
      </c>
      <c r="E97" s="20">
        <v>1259593</v>
      </c>
      <c r="F97" s="20">
        <v>854012</v>
      </c>
      <c r="G97" s="20">
        <v>18573</v>
      </c>
      <c r="H97" s="20">
        <v>0</v>
      </c>
      <c r="I97" s="19">
        <v>7800</v>
      </c>
      <c r="J97" s="20">
        <v>7800</v>
      </c>
      <c r="K97" s="20">
        <v>4700</v>
      </c>
      <c r="L97" s="20">
        <v>0</v>
      </c>
      <c r="M97" s="20">
        <v>0</v>
      </c>
      <c r="N97" s="20">
        <v>0</v>
      </c>
      <c r="O97" s="19">
        <f t="shared" si="2"/>
        <v>1267393</v>
      </c>
    </row>
    <row r="98" spans="1:15" s="1" customFormat="1" ht="66">
      <c r="A98" s="3"/>
      <c r="B98" s="10" t="s">
        <v>158</v>
      </c>
      <c r="C98" s="11" t="s">
        <v>159</v>
      </c>
      <c r="D98" s="19">
        <v>122995</v>
      </c>
      <c r="E98" s="20">
        <v>122995</v>
      </c>
      <c r="F98" s="20">
        <v>0</v>
      </c>
      <c r="G98" s="20">
        <v>0</v>
      </c>
      <c r="H98" s="20">
        <v>0</v>
      </c>
      <c r="I98" s="19">
        <v>0</v>
      </c>
      <c r="J98" s="20">
        <v>0</v>
      </c>
      <c r="K98" s="20">
        <v>0</v>
      </c>
      <c r="L98" s="20">
        <v>0</v>
      </c>
      <c r="M98" s="20">
        <v>0</v>
      </c>
      <c r="N98" s="20">
        <v>0</v>
      </c>
      <c r="O98" s="19">
        <f t="shared" si="2"/>
        <v>122995</v>
      </c>
    </row>
    <row r="99" spans="1:15" s="1" customFormat="1" ht="26.25">
      <c r="A99" s="3"/>
      <c r="B99" s="10" t="s">
        <v>160</v>
      </c>
      <c r="C99" s="11" t="s">
        <v>161</v>
      </c>
      <c r="D99" s="19">
        <v>1477265</v>
      </c>
      <c r="E99" s="20">
        <v>1477265</v>
      </c>
      <c r="F99" s="20">
        <v>766806</v>
      </c>
      <c r="G99" s="20">
        <v>25154</v>
      </c>
      <c r="H99" s="20">
        <v>0</v>
      </c>
      <c r="I99" s="19">
        <v>0</v>
      </c>
      <c r="J99" s="20">
        <v>0</v>
      </c>
      <c r="K99" s="20">
        <v>0</v>
      </c>
      <c r="L99" s="20">
        <v>0</v>
      </c>
      <c r="M99" s="20">
        <v>0</v>
      </c>
      <c r="N99" s="20">
        <v>0</v>
      </c>
      <c r="O99" s="19">
        <f t="shared" si="2"/>
        <v>1477265</v>
      </c>
    </row>
    <row r="100" spans="1:15" s="1" customFormat="1" ht="26.25">
      <c r="A100" s="3"/>
      <c r="B100" s="10" t="s">
        <v>162</v>
      </c>
      <c r="C100" s="11" t="s">
        <v>163</v>
      </c>
      <c r="D100" s="19">
        <v>25000</v>
      </c>
      <c r="E100" s="20">
        <v>25000</v>
      </c>
      <c r="F100" s="20">
        <v>0</v>
      </c>
      <c r="G100" s="20">
        <v>0</v>
      </c>
      <c r="H100" s="20">
        <v>0</v>
      </c>
      <c r="I100" s="19">
        <v>0</v>
      </c>
      <c r="J100" s="20">
        <v>0</v>
      </c>
      <c r="K100" s="20">
        <v>0</v>
      </c>
      <c r="L100" s="20">
        <v>0</v>
      </c>
      <c r="M100" s="20">
        <v>0</v>
      </c>
      <c r="N100" s="20">
        <v>0</v>
      </c>
      <c r="O100" s="19">
        <f t="shared" si="2"/>
        <v>25000</v>
      </c>
    </row>
    <row r="101" spans="1:15" s="1" customFormat="1" ht="26.25">
      <c r="A101" s="3"/>
      <c r="B101" s="10" t="s">
        <v>164</v>
      </c>
      <c r="C101" s="11" t="s">
        <v>165</v>
      </c>
      <c r="D101" s="19">
        <v>4985300</v>
      </c>
      <c r="E101" s="20">
        <v>4985300</v>
      </c>
      <c r="F101" s="20">
        <v>0</v>
      </c>
      <c r="G101" s="20">
        <v>0</v>
      </c>
      <c r="H101" s="20">
        <v>0</v>
      </c>
      <c r="I101" s="19">
        <v>0</v>
      </c>
      <c r="J101" s="20">
        <v>0</v>
      </c>
      <c r="K101" s="20">
        <v>0</v>
      </c>
      <c r="L101" s="20">
        <v>0</v>
      </c>
      <c r="M101" s="20">
        <v>0</v>
      </c>
      <c r="N101" s="20">
        <v>0</v>
      </c>
      <c r="O101" s="19">
        <f t="shared" si="2"/>
        <v>4985300</v>
      </c>
    </row>
    <row r="102" spans="1:15" s="1" customFormat="1" ht="39">
      <c r="A102" s="3"/>
      <c r="B102" s="10" t="s">
        <v>166</v>
      </c>
      <c r="C102" s="11" t="s">
        <v>167</v>
      </c>
      <c r="D102" s="19">
        <v>19185</v>
      </c>
      <c r="E102" s="20">
        <v>19185</v>
      </c>
      <c r="F102" s="20">
        <v>0</v>
      </c>
      <c r="G102" s="20">
        <v>0</v>
      </c>
      <c r="H102" s="20">
        <v>0</v>
      </c>
      <c r="I102" s="19">
        <v>0</v>
      </c>
      <c r="J102" s="20">
        <v>0</v>
      </c>
      <c r="K102" s="20">
        <v>0</v>
      </c>
      <c r="L102" s="20">
        <v>0</v>
      </c>
      <c r="M102" s="20">
        <v>0</v>
      </c>
      <c r="N102" s="20">
        <v>0</v>
      </c>
      <c r="O102" s="19">
        <f t="shared" si="2"/>
        <v>19185</v>
      </c>
    </row>
    <row r="103" spans="1:15" s="1" customFormat="1" ht="26.25">
      <c r="A103" s="6"/>
      <c r="B103" s="5" t="s">
        <v>60</v>
      </c>
      <c r="C103" s="9" t="s">
        <v>61</v>
      </c>
      <c r="D103" s="17">
        <v>152000</v>
      </c>
      <c r="E103" s="18">
        <v>152000</v>
      </c>
      <c r="F103" s="18">
        <v>0</v>
      </c>
      <c r="G103" s="18">
        <v>0</v>
      </c>
      <c r="H103" s="18">
        <v>0</v>
      </c>
      <c r="I103" s="17">
        <v>0</v>
      </c>
      <c r="J103" s="18">
        <v>0</v>
      </c>
      <c r="K103" s="18">
        <v>0</v>
      </c>
      <c r="L103" s="18">
        <v>0</v>
      </c>
      <c r="M103" s="18">
        <v>0</v>
      </c>
      <c r="N103" s="18">
        <v>0</v>
      </c>
      <c r="O103" s="17">
        <f t="shared" si="2"/>
        <v>152000</v>
      </c>
    </row>
    <row r="104" spans="1:15" s="1" customFormat="1" ht="39">
      <c r="A104" s="3"/>
      <c r="B104" s="10" t="s">
        <v>168</v>
      </c>
      <c r="C104" s="11" t="s">
        <v>169</v>
      </c>
      <c r="D104" s="19">
        <v>152000</v>
      </c>
      <c r="E104" s="20">
        <v>152000</v>
      </c>
      <c r="F104" s="20">
        <v>0</v>
      </c>
      <c r="G104" s="20">
        <v>0</v>
      </c>
      <c r="H104" s="20">
        <v>0</v>
      </c>
      <c r="I104" s="19">
        <v>0</v>
      </c>
      <c r="J104" s="20">
        <v>0</v>
      </c>
      <c r="K104" s="20">
        <v>0</v>
      </c>
      <c r="L104" s="20">
        <v>0</v>
      </c>
      <c r="M104" s="20">
        <v>0</v>
      </c>
      <c r="N104" s="20">
        <v>0</v>
      </c>
      <c r="O104" s="19">
        <f t="shared" si="2"/>
        <v>152000</v>
      </c>
    </row>
    <row r="105" spans="1:15" s="1" customFormat="1" ht="26.25">
      <c r="A105" s="5" t="s">
        <v>170</v>
      </c>
      <c r="B105" s="6"/>
      <c r="C105" s="7" t="s">
        <v>171</v>
      </c>
      <c r="D105" s="17">
        <v>10912505</v>
      </c>
      <c r="E105" s="18">
        <v>10912505</v>
      </c>
      <c r="F105" s="18">
        <v>7669660</v>
      </c>
      <c r="G105" s="18">
        <v>310939</v>
      </c>
      <c r="H105" s="18">
        <v>0</v>
      </c>
      <c r="I105" s="17">
        <v>723400</v>
      </c>
      <c r="J105" s="18">
        <v>706730</v>
      </c>
      <c r="K105" s="18">
        <v>338600</v>
      </c>
      <c r="L105" s="18">
        <v>5020</v>
      </c>
      <c r="M105" s="18">
        <v>16670</v>
      </c>
      <c r="N105" s="18">
        <v>0</v>
      </c>
      <c r="O105" s="17">
        <f t="shared" si="2"/>
        <v>11635905</v>
      </c>
    </row>
    <row r="106" spans="1:15" s="1" customFormat="1" ht="12.75">
      <c r="A106" s="6"/>
      <c r="B106" s="5" t="s">
        <v>172</v>
      </c>
      <c r="C106" s="9" t="s">
        <v>173</v>
      </c>
      <c r="D106" s="17">
        <v>10912505</v>
      </c>
      <c r="E106" s="18">
        <v>10912505</v>
      </c>
      <c r="F106" s="18">
        <v>7669660</v>
      </c>
      <c r="G106" s="18">
        <v>310939</v>
      </c>
      <c r="H106" s="18">
        <v>0</v>
      </c>
      <c r="I106" s="17">
        <v>723400</v>
      </c>
      <c r="J106" s="18">
        <v>706730</v>
      </c>
      <c r="K106" s="18">
        <v>338600</v>
      </c>
      <c r="L106" s="18">
        <v>5020</v>
      </c>
      <c r="M106" s="18">
        <v>16670</v>
      </c>
      <c r="N106" s="18">
        <v>0</v>
      </c>
      <c r="O106" s="17">
        <f t="shared" si="2"/>
        <v>11635905</v>
      </c>
    </row>
    <row r="107" spans="1:15" s="1" customFormat="1" ht="12.75">
      <c r="A107" s="3"/>
      <c r="B107" s="10" t="s">
        <v>174</v>
      </c>
      <c r="C107" s="11" t="s">
        <v>175</v>
      </c>
      <c r="D107" s="19">
        <v>1438511</v>
      </c>
      <c r="E107" s="20">
        <v>1438511</v>
      </c>
      <c r="F107" s="20">
        <v>972919</v>
      </c>
      <c r="G107" s="20">
        <v>39941</v>
      </c>
      <c r="H107" s="20">
        <v>0</v>
      </c>
      <c r="I107" s="19">
        <v>7000</v>
      </c>
      <c r="J107" s="20">
        <v>2000</v>
      </c>
      <c r="K107" s="20">
        <v>0</v>
      </c>
      <c r="L107" s="20">
        <v>0</v>
      </c>
      <c r="M107" s="20">
        <v>5000</v>
      </c>
      <c r="N107" s="20">
        <v>0</v>
      </c>
      <c r="O107" s="19">
        <f t="shared" si="2"/>
        <v>1445511</v>
      </c>
    </row>
    <row r="108" spans="1:15" s="1" customFormat="1" ht="12.75">
      <c r="A108" s="3"/>
      <c r="B108" s="10" t="s">
        <v>176</v>
      </c>
      <c r="C108" s="11" t="s">
        <v>177</v>
      </c>
      <c r="D108" s="19">
        <v>1219317</v>
      </c>
      <c r="E108" s="20">
        <v>1219317</v>
      </c>
      <c r="F108" s="20">
        <v>816993</v>
      </c>
      <c r="G108" s="20">
        <v>53297</v>
      </c>
      <c r="H108" s="20">
        <v>0</v>
      </c>
      <c r="I108" s="19">
        <v>20000</v>
      </c>
      <c r="J108" s="20">
        <v>19000</v>
      </c>
      <c r="K108" s="20">
        <v>0</v>
      </c>
      <c r="L108" s="20">
        <v>0</v>
      </c>
      <c r="M108" s="20">
        <v>1000</v>
      </c>
      <c r="N108" s="20">
        <v>0</v>
      </c>
      <c r="O108" s="19">
        <f t="shared" si="2"/>
        <v>1239317</v>
      </c>
    </row>
    <row r="109" spans="1:15" s="1" customFormat="1" ht="26.25">
      <c r="A109" s="3"/>
      <c r="B109" s="10" t="s">
        <v>178</v>
      </c>
      <c r="C109" s="11" t="s">
        <v>179</v>
      </c>
      <c r="D109" s="19">
        <v>2506545</v>
      </c>
      <c r="E109" s="20">
        <v>2506545</v>
      </c>
      <c r="F109" s="20">
        <v>1728196</v>
      </c>
      <c r="G109" s="20">
        <v>140813</v>
      </c>
      <c r="H109" s="20">
        <v>0</v>
      </c>
      <c r="I109" s="19">
        <v>154000</v>
      </c>
      <c r="J109" s="20">
        <v>154000</v>
      </c>
      <c r="K109" s="20">
        <v>60000</v>
      </c>
      <c r="L109" s="20">
        <v>3000</v>
      </c>
      <c r="M109" s="20">
        <v>0</v>
      </c>
      <c r="N109" s="20">
        <v>0</v>
      </c>
      <c r="O109" s="19">
        <f t="shared" si="2"/>
        <v>2660545</v>
      </c>
    </row>
    <row r="110" spans="1:15" s="1" customFormat="1" ht="12.75">
      <c r="A110" s="3"/>
      <c r="B110" s="10" t="s">
        <v>180</v>
      </c>
      <c r="C110" s="11" t="s">
        <v>181</v>
      </c>
      <c r="D110" s="19">
        <v>4383401</v>
      </c>
      <c r="E110" s="20">
        <v>4383401</v>
      </c>
      <c r="F110" s="20">
        <v>3176976</v>
      </c>
      <c r="G110" s="20">
        <v>69997</v>
      </c>
      <c r="H110" s="20">
        <v>0</v>
      </c>
      <c r="I110" s="19">
        <v>542400</v>
      </c>
      <c r="J110" s="20">
        <v>531730</v>
      </c>
      <c r="K110" s="20">
        <v>278600</v>
      </c>
      <c r="L110" s="20">
        <v>2020</v>
      </c>
      <c r="M110" s="20">
        <v>10670</v>
      </c>
      <c r="N110" s="20">
        <v>0</v>
      </c>
      <c r="O110" s="19">
        <f t="shared" si="2"/>
        <v>4925801</v>
      </c>
    </row>
    <row r="111" spans="1:15" s="1" customFormat="1" ht="12.75">
      <c r="A111" s="3"/>
      <c r="B111" s="10" t="s">
        <v>182</v>
      </c>
      <c r="C111" s="11" t="s">
        <v>183</v>
      </c>
      <c r="D111" s="19">
        <v>1364731</v>
      </c>
      <c r="E111" s="20">
        <v>1364731</v>
      </c>
      <c r="F111" s="20">
        <v>974576</v>
      </c>
      <c r="G111" s="20">
        <v>6891</v>
      </c>
      <c r="H111" s="20">
        <v>0</v>
      </c>
      <c r="I111" s="19">
        <v>0</v>
      </c>
      <c r="J111" s="20">
        <v>0</v>
      </c>
      <c r="K111" s="20">
        <v>0</v>
      </c>
      <c r="L111" s="20">
        <v>0</v>
      </c>
      <c r="M111" s="20">
        <v>0</v>
      </c>
      <c r="N111" s="20">
        <v>0</v>
      </c>
      <c r="O111" s="19">
        <f aca="true" t="shared" si="3" ref="O111:O122">D111+I111</f>
        <v>1364731</v>
      </c>
    </row>
    <row r="112" spans="1:15" s="1" customFormat="1" ht="12.75">
      <c r="A112" s="5" t="s">
        <v>184</v>
      </c>
      <c r="B112" s="6"/>
      <c r="C112" s="7" t="s">
        <v>185</v>
      </c>
      <c r="D112" s="17">
        <v>247091</v>
      </c>
      <c r="E112" s="18">
        <v>247091</v>
      </c>
      <c r="F112" s="18">
        <v>178893</v>
      </c>
      <c r="G112" s="18">
        <v>0</v>
      </c>
      <c r="H112" s="18">
        <v>0</v>
      </c>
      <c r="I112" s="17">
        <v>52200</v>
      </c>
      <c r="J112" s="18">
        <v>52200</v>
      </c>
      <c r="K112" s="18">
        <v>0</v>
      </c>
      <c r="L112" s="18">
        <v>0</v>
      </c>
      <c r="M112" s="18">
        <v>0</v>
      </c>
      <c r="N112" s="18">
        <v>0</v>
      </c>
      <c r="O112" s="17">
        <f t="shared" si="3"/>
        <v>299291</v>
      </c>
    </row>
    <row r="113" spans="1:15" s="1" customFormat="1" ht="12.75">
      <c r="A113" s="6"/>
      <c r="B113" s="5" t="s">
        <v>18</v>
      </c>
      <c r="C113" s="9" t="s">
        <v>19</v>
      </c>
      <c r="D113" s="17">
        <v>247091</v>
      </c>
      <c r="E113" s="18">
        <v>247091</v>
      </c>
      <c r="F113" s="18">
        <v>178893</v>
      </c>
      <c r="G113" s="18">
        <v>0</v>
      </c>
      <c r="H113" s="18">
        <v>0</v>
      </c>
      <c r="I113" s="17">
        <v>52200</v>
      </c>
      <c r="J113" s="18">
        <v>52200</v>
      </c>
      <c r="K113" s="18">
        <v>0</v>
      </c>
      <c r="L113" s="18">
        <v>0</v>
      </c>
      <c r="M113" s="18">
        <v>0</v>
      </c>
      <c r="N113" s="18">
        <v>0</v>
      </c>
      <c r="O113" s="17">
        <f t="shared" si="3"/>
        <v>299291</v>
      </c>
    </row>
    <row r="114" spans="1:15" s="1" customFormat="1" ht="12.75">
      <c r="A114" s="3"/>
      <c r="B114" s="10" t="s">
        <v>20</v>
      </c>
      <c r="C114" s="11" t="s">
        <v>21</v>
      </c>
      <c r="D114" s="19">
        <v>247091</v>
      </c>
      <c r="E114" s="20">
        <v>247091</v>
      </c>
      <c r="F114" s="20">
        <v>178893</v>
      </c>
      <c r="G114" s="20">
        <v>0</v>
      </c>
      <c r="H114" s="20">
        <v>0</v>
      </c>
      <c r="I114" s="19">
        <v>52200</v>
      </c>
      <c r="J114" s="20">
        <v>52200</v>
      </c>
      <c r="K114" s="20">
        <v>0</v>
      </c>
      <c r="L114" s="20">
        <v>0</v>
      </c>
      <c r="M114" s="20">
        <v>0</v>
      </c>
      <c r="N114" s="20">
        <v>0</v>
      </c>
      <c r="O114" s="19">
        <f t="shared" si="3"/>
        <v>299291</v>
      </c>
    </row>
    <row r="115" spans="1:15" s="1" customFormat="1" ht="26.25">
      <c r="A115" s="5" t="s">
        <v>186</v>
      </c>
      <c r="B115" s="6"/>
      <c r="C115" s="7" t="s">
        <v>187</v>
      </c>
      <c r="D115" s="17">
        <v>1713265</v>
      </c>
      <c r="E115" s="18">
        <v>1713265</v>
      </c>
      <c r="F115" s="18">
        <v>1203245</v>
      </c>
      <c r="G115" s="18">
        <v>0</v>
      </c>
      <c r="H115" s="18">
        <v>0</v>
      </c>
      <c r="I115" s="17">
        <v>0</v>
      </c>
      <c r="J115" s="18">
        <v>0</v>
      </c>
      <c r="K115" s="18">
        <v>0</v>
      </c>
      <c r="L115" s="18">
        <v>0</v>
      </c>
      <c r="M115" s="18">
        <v>0</v>
      </c>
      <c r="N115" s="18">
        <v>0</v>
      </c>
      <c r="O115" s="17">
        <f t="shared" si="3"/>
        <v>1713265</v>
      </c>
    </row>
    <row r="116" spans="1:15" s="1" customFormat="1" ht="12.75">
      <c r="A116" s="6"/>
      <c r="B116" s="5" t="s">
        <v>18</v>
      </c>
      <c r="C116" s="9" t="s">
        <v>19</v>
      </c>
      <c r="D116" s="17">
        <v>1713265</v>
      </c>
      <c r="E116" s="18">
        <v>1713265</v>
      </c>
      <c r="F116" s="18">
        <v>1203245</v>
      </c>
      <c r="G116" s="18">
        <v>0</v>
      </c>
      <c r="H116" s="18">
        <v>0</v>
      </c>
      <c r="I116" s="17">
        <v>0</v>
      </c>
      <c r="J116" s="18">
        <v>0</v>
      </c>
      <c r="K116" s="18">
        <v>0</v>
      </c>
      <c r="L116" s="18">
        <v>0</v>
      </c>
      <c r="M116" s="18">
        <v>0</v>
      </c>
      <c r="N116" s="18">
        <v>0</v>
      </c>
      <c r="O116" s="17">
        <f t="shared" si="3"/>
        <v>1713265</v>
      </c>
    </row>
    <row r="117" spans="1:15" s="1" customFormat="1" ht="12.75">
      <c r="A117" s="3"/>
      <c r="B117" s="10" t="s">
        <v>20</v>
      </c>
      <c r="C117" s="11" t="s">
        <v>21</v>
      </c>
      <c r="D117" s="19">
        <v>1713265</v>
      </c>
      <c r="E117" s="20">
        <v>1713265</v>
      </c>
      <c r="F117" s="20">
        <v>1203245</v>
      </c>
      <c r="G117" s="20">
        <v>0</v>
      </c>
      <c r="H117" s="20">
        <v>0</v>
      </c>
      <c r="I117" s="19">
        <v>0</v>
      </c>
      <c r="J117" s="20">
        <v>0</v>
      </c>
      <c r="K117" s="20">
        <v>0</v>
      </c>
      <c r="L117" s="20">
        <v>0</v>
      </c>
      <c r="M117" s="20">
        <v>0</v>
      </c>
      <c r="N117" s="20">
        <v>0</v>
      </c>
      <c r="O117" s="19">
        <f t="shared" si="3"/>
        <v>1713265</v>
      </c>
    </row>
    <row r="118" spans="1:15" s="1" customFormat="1" ht="26.25">
      <c r="A118" s="5" t="s">
        <v>188</v>
      </c>
      <c r="B118" s="6"/>
      <c r="C118" s="7" t="s">
        <v>187</v>
      </c>
      <c r="D118" s="17">
        <f>23186279-142008</f>
        <v>23044271</v>
      </c>
      <c r="E118" s="18">
        <v>15056400</v>
      </c>
      <c r="F118" s="18">
        <v>0</v>
      </c>
      <c r="G118" s="18">
        <v>0</v>
      </c>
      <c r="H118" s="18">
        <v>0</v>
      </c>
      <c r="I118" s="17">
        <v>0</v>
      </c>
      <c r="J118" s="18">
        <v>0</v>
      </c>
      <c r="K118" s="18">
        <v>0</v>
      </c>
      <c r="L118" s="18">
        <v>0</v>
      </c>
      <c r="M118" s="18">
        <v>0</v>
      </c>
      <c r="N118" s="18">
        <v>0</v>
      </c>
      <c r="O118" s="17">
        <f t="shared" si="3"/>
        <v>23044271</v>
      </c>
    </row>
    <row r="119" spans="1:15" s="1" customFormat="1" ht="12.75">
      <c r="A119" s="6"/>
      <c r="B119" s="5" t="s">
        <v>74</v>
      </c>
      <c r="C119" s="9" t="s">
        <v>75</v>
      </c>
      <c r="D119" s="17">
        <f>23186279-142008</f>
        <v>23044271</v>
      </c>
      <c r="E119" s="18">
        <v>15056400</v>
      </c>
      <c r="F119" s="18">
        <v>0</v>
      </c>
      <c r="G119" s="18">
        <v>0</v>
      </c>
      <c r="H119" s="18">
        <v>0</v>
      </c>
      <c r="I119" s="17">
        <v>0</v>
      </c>
      <c r="J119" s="18">
        <v>0</v>
      </c>
      <c r="K119" s="18">
        <v>0</v>
      </c>
      <c r="L119" s="18">
        <v>0</v>
      </c>
      <c r="M119" s="18">
        <v>0</v>
      </c>
      <c r="N119" s="18">
        <v>0</v>
      </c>
      <c r="O119" s="17">
        <f t="shared" si="3"/>
        <v>23044271</v>
      </c>
    </row>
    <row r="120" spans="1:15" s="1" customFormat="1" ht="12.75">
      <c r="A120" s="3"/>
      <c r="B120" s="10" t="s">
        <v>189</v>
      </c>
      <c r="C120" s="11" t="s">
        <v>190</v>
      </c>
      <c r="D120" s="19">
        <f>8129879-142008</f>
        <v>7987871</v>
      </c>
      <c r="E120" s="20">
        <v>0</v>
      </c>
      <c r="F120" s="20">
        <v>0</v>
      </c>
      <c r="G120" s="20">
        <v>0</v>
      </c>
      <c r="H120" s="20">
        <v>0</v>
      </c>
      <c r="I120" s="19">
        <v>0</v>
      </c>
      <c r="J120" s="20">
        <v>0</v>
      </c>
      <c r="K120" s="20">
        <v>0</v>
      </c>
      <c r="L120" s="20">
        <v>0</v>
      </c>
      <c r="M120" s="20">
        <v>0</v>
      </c>
      <c r="N120" s="20">
        <v>0</v>
      </c>
      <c r="O120" s="19">
        <f t="shared" si="3"/>
        <v>7987871</v>
      </c>
    </row>
    <row r="121" spans="1:15" s="1" customFormat="1" ht="12.75">
      <c r="A121" s="3"/>
      <c r="B121" s="10" t="s">
        <v>191</v>
      </c>
      <c r="C121" s="11" t="s">
        <v>192</v>
      </c>
      <c r="D121" s="19">
        <v>15056400</v>
      </c>
      <c r="E121" s="20">
        <v>15056400</v>
      </c>
      <c r="F121" s="20">
        <v>0</v>
      </c>
      <c r="G121" s="20">
        <v>0</v>
      </c>
      <c r="H121" s="20">
        <v>0</v>
      </c>
      <c r="I121" s="19">
        <v>0</v>
      </c>
      <c r="J121" s="20">
        <v>0</v>
      </c>
      <c r="K121" s="20">
        <v>0</v>
      </c>
      <c r="L121" s="20">
        <v>0</v>
      </c>
      <c r="M121" s="20">
        <v>0</v>
      </c>
      <c r="N121" s="20">
        <v>0</v>
      </c>
      <c r="O121" s="19">
        <f t="shared" si="3"/>
        <v>15056400</v>
      </c>
    </row>
    <row r="122" spans="1:15" s="1" customFormat="1" ht="12.75">
      <c r="A122" s="12"/>
      <c r="B122" s="13" t="s">
        <v>193</v>
      </c>
      <c r="C122" s="8" t="s">
        <v>7</v>
      </c>
      <c r="D122" s="17">
        <v>222202853.00000003</v>
      </c>
      <c r="E122" s="17">
        <f>206736959+142008</f>
        <v>206878967</v>
      </c>
      <c r="F122" s="17">
        <v>78142691</v>
      </c>
      <c r="G122" s="17">
        <v>4153803</v>
      </c>
      <c r="H122" s="17">
        <v>7336015</v>
      </c>
      <c r="I122" s="17">
        <v>15819304</v>
      </c>
      <c r="J122" s="17">
        <v>4547770</v>
      </c>
      <c r="K122" s="17">
        <v>913400</v>
      </c>
      <c r="L122" s="17">
        <v>5020</v>
      </c>
      <c r="M122" s="17">
        <v>11271534</v>
      </c>
      <c r="N122" s="17">
        <v>11009064</v>
      </c>
      <c r="O122" s="17">
        <f t="shared" si="3"/>
        <v>238022157.00000003</v>
      </c>
    </row>
    <row r="123" s="1" customFormat="1" ht="12.75"/>
    <row r="124" s="1" customFormat="1" ht="12.75"/>
    <row r="125" spans="2:8" s="1" customFormat="1" ht="12.75">
      <c r="B125" s="14" t="s">
        <v>194</v>
      </c>
      <c r="H125" s="14" t="s">
        <v>195</v>
      </c>
    </row>
    <row r="126" s="1" customFormat="1" ht="12.75"/>
    <row r="127" s="1" customFormat="1" ht="12.75"/>
    <row r="128" spans="1:10" s="1" customFormat="1" ht="12.75">
      <c r="A128" s="15"/>
      <c r="B128" s="16" t="s">
        <v>196</v>
      </c>
      <c r="C128" s="16"/>
      <c r="D128" s="16"/>
      <c r="E128" s="16"/>
      <c r="F128" s="16"/>
      <c r="G128" s="16"/>
      <c r="H128" s="16"/>
      <c r="I128" s="16"/>
      <c r="J128" s="16"/>
    </row>
    <row r="129" spans="1:10" s="1" customFormat="1" ht="12.75">
      <c r="A129" s="15"/>
      <c r="B129" s="16" t="s">
        <v>197</v>
      </c>
      <c r="C129" s="16"/>
      <c r="D129" s="16"/>
      <c r="E129" s="16"/>
      <c r="F129" s="16"/>
      <c r="G129" s="16"/>
      <c r="H129" s="16" t="s">
        <v>199</v>
      </c>
      <c r="I129" s="16"/>
      <c r="J129" s="16"/>
    </row>
    <row r="130" spans="2:10" s="1" customFormat="1" ht="12.75">
      <c r="B130" s="16" t="s">
        <v>198</v>
      </c>
      <c r="C130" s="16"/>
      <c r="D130" s="16"/>
      <c r="E130" s="16"/>
      <c r="F130" s="16"/>
      <c r="G130" s="16"/>
      <c r="H130" s="16"/>
      <c r="I130" s="16"/>
      <c r="J130" s="16"/>
    </row>
    <row r="131" spans="2:10" s="1" customFormat="1" ht="12.75">
      <c r="B131" s="16"/>
      <c r="C131" s="16"/>
      <c r="D131" s="16"/>
      <c r="E131" s="16"/>
      <c r="F131" s="16"/>
      <c r="G131" s="16"/>
      <c r="H131" s="16"/>
      <c r="I131" s="16"/>
      <c r="J131" s="16"/>
    </row>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sheetData>
  <mergeCells count="21">
    <mergeCell ref="O10:O13"/>
    <mergeCell ref="F12:F13"/>
    <mergeCell ref="G12:G13"/>
    <mergeCell ref="H11:H13"/>
    <mergeCell ref="I10:N10"/>
    <mergeCell ref="I11:I13"/>
    <mergeCell ref="J11:J13"/>
    <mergeCell ref="M11:M13"/>
    <mergeCell ref="K12:K13"/>
    <mergeCell ref="E11:E13"/>
    <mergeCell ref="N12:N13"/>
    <mergeCell ref="A7:O7"/>
    <mergeCell ref="A8:O8"/>
    <mergeCell ref="A10:A13"/>
    <mergeCell ref="B10:B13"/>
    <mergeCell ref="C10:C13"/>
    <mergeCell ref="D10:H10"/>
    <mergeCell ref="D11:D13"/>
    <mergeCell ref="K11:L11"/>
    <mergeCell ref="F11:G11"/>
    <mergeCell ref="L12:L13"/>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2015-12-14T12:31:22Z</dcterms:created>
  <dcterms:modified xsi:type="dcterms:W3CDTF">2015-12-14T14:21:27Z</dcterms:modified>
  <cp:category/>
  <cp:version/>
  <cp:contentType/>
  <cp:contentStatus/>
</cp:coreProperties>
</file>